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7860" tabRatio="530" activeTab="0"/>
  </bookViews>
  <sheets>
    <sheet name="Sheet1" sheetId="1" r:id="rId1"/>
    <sheet name="Sheet2" sheetId="2" r:id="rId2"/>
    <sheet name="Sheet3" sheetId="3" r:id="rId3"/>
  </sheets>
  <definedNames>
    <definedName name="_xlnm.Print_Area" localSheetId="0">'Sheet1'!$A$1:$S$49</definedName>
  </definedNames>
  <calcPr fullCalcOnLoad="1"/>
</workbook>
</file>

<file path=xl/sharedStrings.xml><?xml version="1.0" encoding="utf-8"?>
<sst xmlns="http://schemas.openxmlformats.org/spreadsheetml/2006/main" count="245" uniqueCount="144">
  <si>
    <t>淮北职业技术学院《口腔医学技术》专业教学进程安排表
（2019级高职社会招生人员）</t>
  </si>
  <si>
    <t>类别</t>
  </si>
  <si>
    <t>序号</t>
  </si>
  <si>
    <t>课程名称</t>
  </si>
  <si>
    <t>课程
编码</t>
  </si>
  <si>
    <t>课程
类型</t>
  </si>
  <si>
    <t>学分</t>
  </si>
  <si>
    <t>总学时</t>
  </si>
  <si>
    <t>学时分配</t>
  </si>
  <si>
    <t>学期、教学周、课时</t>
  </si>
  <si>
    <t>考试学期</t>
  </si>
  <si>
    <t>考查学期</t>
  </si>
  <si>
    <t>备   注</t>
  </si>
  <si>
    <t>理论</t>
  </si>
  <si>
    <t>实践</t>
  </si>
  <si>
    <t>实践学时比例</t>
  </si>
  <si>
    <t>一</t>
  </si>
  <si>
    <t>二</t>
  </si>
  <si>
    <t>三</t>
  </si>
  <si>
    <t>四</t>
  </si>
  <si>
    <t>五</t>
  </si>
  <si>
    <t>六</t>
  </si>
  <si>
    <t>20周</t>
  </si>
  <si>
    <t>公
共
基
础
课</t>
  </si>
  <si>
    <t>思想道德修养与法律基础</t>
  </si>
  <si>
    <t>0000002B</t>
  </si>
  <si>
    <t>B</t>
  </si>
  <si>
    <r>
      <t>线上</t>
    </r>
    <r>
      <rPr>
        <sz val="9"/>
        <color indexed="8"/>
        <rFont val="宋体"/>
        <family val="0"/>
      </rPr>
      <t>36</t>
    </r>
    <r>
      <rPr>
        <sz val="9"/>
        <color indexed="8"/>
        <rFont val="宋体"/>
        <family val="0"/>
      </rPr>
      <t>+线下</t>
    </r>
    <r>
      <rPr>
        <sz val="9"/>
        <color indexed="8"/>
        <rFont val="宋体"/>
        <family val="0"/>
      </rPr>
      <t>12</t>
    </r>
  </si>
  <si>
    <t>1</t>
  </si>
  <si>
    <t>线下集中授课+实践+考试</t>
  </si>
  <si>
    <t>毛泽东思想与中国特色社会主义理论体系概论</t>
  </si>
  <si>
    <t>0000004B</t>
  </si>
  <si>
    <r>
      <t>线上4</t>
    </r>
    <r>
      <rPr>
        <sz val="9"/>
        <rFont val="宋体"/>
        <family val="0"/>
      </rPr>
      <t>8</t>
    </r>
    <r>
      <rPr>
        <sz val="9"/>
        <rFont val="宋体"/>
        <family val="0"/>
      </rPr>
      <t>线下16</t>
    </r>
  </si>
  <si>
    <t>形势与政策</t>
  </si>
  <si>
    <t>0000005A</t>
  </si>
  <si>
    <t>A</t>
  </si>
  <si>
    <t>线上12+线下4</t>
  </si>
  <si>
    <r>
      <t>1,2,3,4</t>
    </r>
    <r>
      <rPr>
        <sz val="9"/>
        <color indexed="8"/>
        <rFont val="宋体"/>
        <family val="0"/>
      </rPr>
      <t>,5,6</t>
    </r>
  </si>
  <si>
    <t>线下集中授课+考查</t>
  </si>
  <si>
    <t>就业与创新创业教育</t>
  </si>
  <si>
    <t>0000010A</t>
  </si>
  <si>
    <r>
      <t>线上2</t>
    </r>
    <r>
      <rPr>
        <sz val="9"/>
        <rFont val="宋体"/>
        <family val="0"/>
      </rPr>
      <t>0+</t>
    </r>
    <r>
      <rPr>
        <sz val="9"/>
        <rFont val="宋体"/>
        <family val="0"/>
      </rPr>
      <t>线下4</t>
    </r>
  </si>
  <si>
    <r>
      <t>4</t>
    </r>
    <r>
      <rPr>
        <sz val="9"/>
        <color indexed="8"/>
        <rFont val="宋体"/>
        <family val="0"/>
      </rPr>
      <t>,5</t>
    </r>
  </si>
  <si>
    <t>体育</t>
  </si>
  <si>
    <t xml:space="preserve">0000013B </t>
  </si>
  <si>
    <r>
      <t>线上4</t>
    </r>
    <r>
      <rPr>
        <sz val="9"/>
        <rFont val="宋体"/>
        <family val="0"/>
      </rPr>
      <t>6</t>
    </r>
    <r>
      <rPr>
        <sz val="9"/>
        <rFont val="宋体"/>
        <family val="0"/>
      </rPr>
      <t>线下8</t>
    </r>
  </si>
  <si>
    <r>
      <t>2</t>
    </r>
    <r>
      <rPr>
        <sz val="9"/>
        <rFont val="宋体"/>
        <family val="0"/>
      </rPr>
      <t>,3</t>
    </r>
  </si>
  <si>
    <t>线下实践+考查</t>
  </si>
  <si>
    <t>心理健康教育</t>
  </si>
  <si>
    <t>0000003A</t>
  </si>
  <si>
    <r>
      <t>线上28</t>
    </r>
    <r>
      <rPr>
        <sz val="9"/>
        <rFont val="宋体"/>
        <family val="0"/>
      </rPr>
      <t xml:space="preserve">
+线下</t>
    </r>
    <r>
      <rPr>
        <sz val="9"/>
        <rFont val="宋体"/>
        <family val="0"/>
      </rPr>
      <t>8</t>
    </r>
  </si>
  <si>
    <t>计算机应用基础</t>
  </si>
  <si>
    <t>0000018B</t>
  </si>
  <si>
    <t>线上32
+线下32</t>
  </si>
  <si>
    <t>大学语文</t>
  </si>
  <si>
    <t>0000017A</t>
  </si>
  <si>
    <t>2</t>
  </si>
  <si>
    <t>社会责任教育</t>
  </si>
  <si>
    <t>0000018C</t>
  </si>
  <si>
    <t>C</t>
  </si>
  <si>
    <t>4</t>
  </si>
  <si>
    <t>不纳入课程总课时</t>
  </si>
  <si>
    <t>军事课</t>
  </si>
  <si>
    <t>0000001A</t>
  </si>
  <si>
    <t>线上+实践</t>
  </si>
  <si>
    <t>小计</t>
  </si>
  <si>
    <t>专业基础课</t>
  </si>
  <si>
    <t>解剖与组织胚胎学</t>
  </si>
  <si>
    <t>0404001</t>
  </si>
  <si>
    <r>
      <t>线上</t>
    </r>
    <r>
      <rPr>
        <sz val="9"/>
        <rFont val="宋体"/>
        <family val="0"/>
      </rPr>
      <t>40</t>
    </r>
    <r>
      <rPr>
        <sz val="9"/>
        <rFont val="宋体"/>
        <family val="0"/>
      </rPr>
      <t xml:space="preserve">
+线下</t>
    </r>
    <r>
      <rPr>
        <sz val="9"/>
        <rFont val="宋体"/>
        <family val="0"/>
      </rPr>
      <t>32</t>
    </r>
  </si>
  <si>
    <r>
      <t>线下集中授课+实践</t>
    </r>
    <r>
      <rPr>
        <sz val="9"/>
        <color indexed="8"/>
        <rFont val="宋体"/>
        <family val="0"/>
      </rPr>
      <t>+考试</t>
    </r>
  </si>
  <si>
    <t>口腔解剖生理学</t>
  </si>
  <si>
    <t>0404002</t>
  </si>
  <si>
    <t>线上116
+线下28</t>
  </si>
  <si>
    <t>生理学</t>
  </si>
  <si>
    <t>0404003</t>
  </si>
  <si>
    <r>
      <t>线上</t>
    </r>
    <r>
      <rPr>
        <sz val="9"/>
        <rFont val="宋体"/>
        <family val="0"/>
      </rPr>
      <t>30</t>
    </r>
    <r>
      <rPr>
        <sz val="9"/>
        <rFont val="宋体"/>
        <family val="0"/>
      </rPr>
      <t xml:space="preserve">
+线下</t>
    </r>
    <r>
      <rPr>
        <sz val="9"/>
        <rFont val="宋体"/>
        <family val="0"/>
      </rPr>
      <t>24</t>
    </r>
  </si>
  <si>
    <t>病原生物学与免疫学</t>
  </si>
  <si>
    <t>0404004</t>
  </si>
  <si>
    <t>线上38
+线下16</t>
  </si>
  <si>
    <t>5</t>
  </si>
  <si>
    <t>牙体雕刻技术</t>
  </si>
  <si>
    <t>0404005</t>
  </si>
  <si>
    <r>
      <t>线上68</t>
    </r>
    <r>
      <rPr>
        <sz val="9"/>
        <rFont val="宋体"/>
        <family val="0"/>
      </rPr>
      <t xml:space="preserve">
+线下</t>
    </r>
    <r>
      <rPr>
        <sz val="9"/>
        <rFont val="宋体"/>
        <family val="0"/>
      </rPr>
      <t>32</t>
    </r>
  </si>
  <si>
    <r>
      <t>2</t>
    </r>
    <r>
      <rPr>
        <sz val="9"/>
        <rFont val="宋体"/>
        <family val="0"/>
      </rPr>
      <t>,4</t>
    </r>
  </si>
  <si>
    <t>药理学</t>
  </si>
  <si>
    <t>0404006</t>
  </si>
  <si>
    <t>线上20
+线下16</t>
  </si>
  <si>
    <t>专业核心课</t>
  </si>
  <si>
    <t>口腔内科学</t>
  </si>
  <si>
    <t>0404007</t>
  </si>
  <si>
    <r>
      <t>线上4</t>
    </r>
    <r>
      <rPr>
        <sz val="9"/>
        <rFont val="宋体"/>
        <family val="0"/>
      </rPr>
      <t>2</t>
    </r>
    <r>
      <rPr>
        <sz val="9"/>
        <rFont val="宋体"/>
        <family val="0"/>
      </rPr>
      <t xml:space="preserve">
+线下</t>
    </r>
    <r>
      <rPr>
        <sz val="9"/>
        <rFont val="宋体"/>
        <family val="0"/>
      </rPr>
      <t>12</t>
    </r>
  </si>
  <si>
    <t>3</t>
  </si>
  <si>
    <t>口腔外科学</t>
  </si>
  <si>
    <t>0404008</t>
  </si>
  <si>
    <t>口腔固定修复工艺技术</t>
  </si>
  <si>
    <t>0404009</t>
  </si>
  <si>
    <r>
      <t>线上</t>
    </r>
    <r>
      <rPr>
        <sz val="9"/>
        <rFont val="宋体"/>
        <family val="0"/>
      </rPr>
      <t>60</t>
    </r>
    <r>
      <rPr>
        <sz val="9"/>
        <rFont val="宋体"/>
        <family val="0"/>
      </rPr>
      <t xml:space="preserve">
+线下1</t>
    </r>
    <r>
      <rPr>
        <sz val="9"/>
        <rFont val="宋体"/>
        <family val="0"/>
      </rPr>
      <t>2</t>
    </r>
  </si>
  <si>
    <t>可摘局部义齿修复工艺技术</t>
  </si>
  <si>
    <t>0404010</t>
  </si>
  <si>
    <t>全口义齿工艺技术</t>
  </si>
  <si>
    <t>0404011</t>
  </si>
  <si>
    <r>
      <t>线上6</t>
    </r>
    <r>
      <rPr>
        <sz val="9"/>
        <rFont val="宋体"/>
        <family val="0"/>
      </rPr>
      <t>0</t>
    </r>
    <r>
      <rPr>
        <sz val="9"/>
        <rFont val="宋体"/>
        <family val="0"/>
      </rPr>
      <t xml:space="preserve">
+线下1</t>
    </r>
    <r>
      <rPr>
        <sz val="9"/>
        <rFont val="宋体"/>
        <family val="0"/>
      </rPr>
      <t>2</t>
    </r>
  </si>
  <si>
    <t>口腔医学美学</t>
  </si>
  <si>
    <t>0404012</t>
  </si>
  <si>
    <r>
      <t>线上</t>
    </r>
    <r>
      <rPr>
        <sz val="9"/>
        <rFont val="宋体"/>
        <family val="0"/>
      </rPr>
      <t>46</t>
    </r>
    <r>
      <rPr>
        <sz val="9"/>
        <rFont val="宋体"/>
        <family val="0"/>
      </rPr>
      <t xml:space="preserve">
+线下</t>
    </r>
    <r>
      <rPr>
        <sz val="9"/>
        <rFont val="宋体"/>
        <family val="0"/>
      </rPr>
      <t>8</t>
    </r>
  </si>
  <si>
    <t>线下集中授课+实践+考查</t>
  </si>
  <si>
    <t>口腔正畸学</t>
  </si>
  <si>
    <t>0404013</t>
  </si>
  <si>
    <r>
      <t>线上42</t>
    </r>
    <r>
      <rPr>
        <sz val="9"/>
        <rFont val="宋体"/>
        <family val="0"/>
      </rPr>
      <t xml:space="preserve">
+线下1</t>
    </r>
    <r>
      <rPr>
        <sz val="9"/>
        <rFont val="宋体"/>
        <family val="0"/>
      </rPr>
      <t>2</t>
    </r>
  </si>
  <si>
    <t>口腔材料学</t>
  </si>
  <si>
    <t>0404014</t>
  </si>
  <si>
    <t>线上46
+线下8</t>
  </si>
  <si>
    <t>医学伦理学</t>
  </si>
  <si>
    <t>0404015</t>
  </si>
  <si>
    <t>线上28
+线下8</t>
  </si>
  <si>
    <t>医学心理学</t>
  </si>
  <si>
    <t>0404016</t>
  </si>
  <si>
    <t>口腔预防医学</t>
  </si>
  <si>
    <t>0404017</t>
  </si>
  <si>
    <t>临床疾病概要</t>
  </si>
  <si>
    <t>0404018</t>
  </si>
  <si>
    <t>公共选修课（选3）</t>
  </si>
  <si>
    <t>人文素养</t>
  </si>
  <si>
    <t>GX0001</t>
  </si>
  <si>
    <r>
      <t>线上</t>
    </r>
    <r>
      <rPr>
        <sz val="9"/>
        <rFont val="宋体"/>
        <family val="0"/>
      </rPr>
      <t>28</t>
    </r>
    <r>
      <rPr>
        <sz val="9"/>
        <rFont val="宋体"/>
        <family val="0"/>
      </rPr>
      <t xml:space="preserve">
+线下</t>
    </r>
    <r>
      <rPr>
        <sz val="9"/>
        <rFont val="宋体"/>
        <family val="0"/>
      </rPr>
      <t>8</t>
    </r>
  </si>
  <si>
    <t>大学美育</t>
  </si>
  <si>
    <t>GX0007</t>
  </si>
  <si>
    <t>语言表达能力训练</t>
  </si>
  <si>
    <t>GX0006</t>
  </si>
  <si>
    <t>实践教学</t>
  </si>
  <si>
    <t>顶岗实习</t>
  </si>
  <si>
    <t>0404019</t>
  </si>
  <si>
    <t>7周</t>
  </si>
  <si>
    <t>17周</t>
  </si>
  <si>
    <t>5,6</t>
  </si>
  <si>
    <t>毕业设计</t>
  </si>
  <si>
    <t>0404020</t>
  </si>
  <si>
    <t>2周</t>
  </si>
  <si>
    <t>合计</t>
  </si>
  <si>
    <t>开设课程总数</t>
  </si>
  <si>
    <t>考试课程数</t>
  </si>
  <si>
    <t>考查课程数</t>
  </si>
  <si>
    <t xml:space="preserve">备注：1、1,2,3表示第一，第二，第三学期均开设此门课程，1/2表示第一或第二学期开设此门课程；
      2、公共选修课由学院统一组织，包括大学生人文素养、大学生自我管理能力培养、体育与健康、大学生社交与礼仪、沟通策略与实践、语言表达能力训练、大学美育、计算机素养等类课程。第2,第3,第4学期各开设一门，每门课2学分，共计6学分
      3、军事课由《军事理论》、《军事技能》两部分组成，《军事理论》36学时，2学分；《军事技能》112学时，2学分，退役军人直接折算相应学分。
      4、课程类型A为纯理论课，B为理论+实践课，C为纯实践课
  相关文件
1.根据教育部《新时代高校思想政治理论课教学工作基本要求》的通知要求，“毛泽东思想和中国特色社会主义理论体系概论”“思想道德与法律基础”“形势与政策”课程，安排理论与实践学时
2.教育部《关于加强新时代高校“形势与政策”课程建设的若干意见》教社科[2018]1号文件 
3.教育部中央军委国防动员部关于印发《普通高等学校军事课教学大纲》的通知教体艺[2019]1号
4.《全国高等职业院校体育课程教学指导纲要》
5.教育部办公厅关于印发《普通高等学校学生心理健康教育课程教学基本要求》的通知（教思政厅[2011]5号）
6.《安徽省教育厅关于深化高校教学改革加强大学生社会责任教育的意见》（皖教办[2015]47号）
7.安徽省人民政府办公厅关于深化高等学校创新创业教育改革的实施意见（皖政办秘[2015]207号）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</si>
</sst>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color indexed="8"/>
      <name val="宋体"/>
      <family val="0"/>
    </font>
    <font>
      <sz val="11"/>
      <color indexed="8"/>
      <name val="宋体"/>
      <family val="0"/>
    </font>
    <font>
      <sz val="18"/>
      <color indexed="8"/>
      <name val="黑体"/>
      <family val="3"/>
    </font>
    <font>
      <sz val="9"/>
      <color indexed="8"/>
      <name val="宋体"/>
      <family val="0"/>
    </font>
    <font>
      <sz val="9"/>
      <name val="宋体"/>
      <family val="0"/>
    </font>
    <font>
      <sz val="8"/>
      <name val="宋体"/>
      <family val="0"/>
    </font>
    <font>
      <b/>
      <sz val="9"/>
      <name val="宋体"/>
      <family val="0"/>
    </font>
    <font>
      <b/>
      <sz val="9"/>
      <color indexed="8"/>
      <name val="宋体"/>
      <family val="0"/>
    </font>
    <font>
      <sz val="10"/>
      <name val="Times New Roman"/>
      <family val="1"/>
    </font>
    <font>
      <sz val="9"/>
      <name val="Times New Roman"/>
      <family val="1"/>
    </font>
    <font>
      <sz val="9"/>
      <color indexed="8"/>
      <name val="黑体"/>
      <family val="3"/>
    </font>
    <font>
      <sz val="6"/>
      <name val="宋体"/>
      <family val="0"/>
    </font>
    <font>
      <sz val="9"/>
      <color indexed="10"/>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
      <color rgb="FF000000"/>
      <name val="宋体"/>
      <family val="0"/>
    </font>
    <font>
      <sz val="9"/>
      <color rgb="FFFF0000"/>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86">
    <xf numFmtId="0" fontId="0" fillId="0" borderId="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0" applyNumberFormat="0" applyBorder="0" applyAlignment="0" applyProtection="0"/>
    <xf numFmtId="0" fontId="0" fillId="0" borderId="0" applyProtection="0">
      <alignment vertical="center"/>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39" fillId="0" borderId="0" applyNumberFormat="0" applyFill="0" applyBorder="0" applyAlignment="0" applyProtection="0"/>
    <xf numFmtId="0" fontId="40" fillId="20"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1" borderId="5" applyNumberFormat="0" applyAlignment="0" applyProtection="0"/>
    <xf numFmtId="0" fontId="43" fillId="22"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7" fillId="29" borderId="0" applyNumberFormat="0" applyBorder="0" applyAlignment="0" applyProtection="0"/>
    <xf numFmtId="0" fontId="48" fillId="21" borderId="8" applyNumberFormat="0" applyAlignment="0" applyProtection="0"/>
    <xf numFmtId="0" fontId="49" fillId="30" borderId="5" applyNumberFormat="0" applyAlignment="0" applyProtection="0"/>
    <xf numFmtId="0" fontId="50" fillId="0" borderId="0" applyNumberFormat="0" applyFill="0" applyBorder="0" applyAlignment="0" applyProtection="0"/>
    <xf numFmtId="0" fontId="0" fillId="31" borderId="9" applyNumberFormat="0" applyFont="0" applyAlignment="0" applyProtection="0"/>
  </cellStyleXfs>
  <cellXfs count="64">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0" fontId="51"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4" fillId="0" borderId="10" xfId="60" applyFont="1" applyBorder="1" applyAlignment="1" applyProtection="1">
      <alignment horizontal="center" vertical="center" wrapText="1"/>
      <protection/>
    </xf>
    <xf numFmtId="0" fontId="4" fillId="0" borderId="10"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4" fillId="0" borderId="10" xfId="62" applyFont="1" applyBorder="1" applyAlignment="1" applyProtection="1">
      <alignment horizontal="center" vertical="center" wrapText="1"/>
      <protection/>
    </xf>
    <xf numFmtId="0" fontId="4" fillId="0" borderId="10" xfId="62" applyFont="1" applyBorder="1" applyAlignment="1" applyProtection="1">
      <alignment horizontal="left" vertical="center" wrapText="1"/>
      <protection/>
    </xf>
    <xf numFmtId="0" fontId="4" fillId="0" borderId="10" xfId="46" applyFont="1" applyBorder="1" applyAlignment="1" applyProtection="1">
      <alignment horizontal="center" vertical="center" wrapText="1"/>
      <protection/>
    </xf>
    <xf numFmtId="0" fontId="4" fillId="0" borderId="10" xfId="46" applyFont="1" applyBorder="1" applyAlignment="1" applyProtection="1">
      <alignment horizontal="left" vertical="center" wrapText="1"/>
      <protection/>
    </xf>
    <xf numFmtId="0" fontId="0" fillId="0" borderId="10" xfId="0" applyFont="1" applyBorder="1" applyAlignment="1" applyProtection="1">
      <alignment vertical="center"/>
      <protection/>
    </xf>
    <xf numFmtId="0" fontId="7"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shrinkToFit="1"/>
      <protection/>
    </xf>
    <xf numFmtId="0" fontId="4" fillId="0" borderId="10" xfId="46" applyFont="1" applyBorder="1" applyAlignment="1" applyProtection="1">
      <alignment horizontal="center" vertical="center" shrinkToFit="1"/>
      <protection/>
    </xf>
    <xf numFmtId="0" fontId="8" fillId="0" borderId="10" xfId="46"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52" fillId="0" borderId="10" xfId="46" applyFont="1" applyBorder="1" applyAlignment="1" applyProtection="1">
      <alignment horizontal="center" vertical="center" shrinkToFit="1"/>
      <protection/>
    </xf>
    <xf numFmtId="9" fontId="3" fillId="0" borderId="10" xfId="0" applyNumberFormat="1" applyFont="1" applyBorder="1" applyAlignment="1" applyProtection="1">
      <alignment horizontal="center" vertical="center" wrapText="1"/>
      <protection/>
    </xf>
    <xf numFmtId="9" fontId="4" fillId="0" borderId="10" xfId="0" applyNumberFormat="1" applyFont="1" applyBorder="1" applyAlignment="1" applyProtection="1">
      <alignment horizontal="center" vertical="center" wrapText="1"/>
      <protection/>
    </xf>
    <xf numFmtId="9" fontId="9" fillId="0" borderId="10" xfId="33" applyFont="1" applyBorder="1" applyAlignment="1" applyProtection="1">
      <alignment horizontal="center" vertical="center" shrinkToFit="1"/>
      <protection/>
    </xf>
    <xf numFmtId="0" fontId="4" fillId="0" borderId="10" xfId="0" applyFont="1" applyBorder="1" applyAlignment="1" applyProtection="1">
      <alignment horizontal="center" vertical="center" wrapText="1" shrinkToFit="1"/>
      <protection/>
    </xf>
    <xf numFmtId="0" fontId="11" fillId="0" borderId="10" xfId="0" applyFont="1" applyBorder="1" applyAlignment="1" applyProtection="1">
      <alignment horizontal="center" vertical="center" wrapText="1" shrinkToFit="1"/>
      <protection/>
    </xf>
    <xf numFmtId="9" fontId="4" fillId="0" borderId="10" xfId="0" applyNumberFormat="1" applyFont="1" applyBorder="1" applyAlignment="1" applyProtection="1">
      <alignment horizontal="center" vertical="center" shrinkToFit="1"/>
      <protection/>
    </xf>
    <xf numFmtId="0" fontId="11" fillId="0" borderId="10" xfId="0" applyFont="1" applyBorder="1" applyAlignment="1" applyProtection="1">
      <alignment horizontal="center" vertical="center" shrinkToFit="1"/>
      <protection/>
    </xf>
    <xf numFmtId="0" fontId="3" fillId="0" borderId="0" xfId="0"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3" fillId="0" borderId="10" xfId="0" applyFont="1" applyBorder="1" applyAlignment="1" applyProtection="1">
      <alignment horizontal="center" vertical="center"/>
      <protection/>
    </xf>
    <xf numFmtId="0" fontId="12" fillId="0" borderId="0" xfId="0" applyFont="1" applyBorder="1" applyAlignment="1" applyProtection="1">
      <alignment horizontal="center" vertical="center" shrinkToFit="1"/>
      <protection/>
    </xf>
    <xf numFmtId="49" fontId="4" fillId="0" borderId="10" xfId="46" applyNumberFormat="1" applyFont="1" applyBorder="1" applyAlignment="1" applyProtection="1">
      <alignment horizontal="center" vertical="center" shrinkToFit="1"/>
      <protection/>
    </xf>
    <xf numFmtId="0" fontId="3" fillId="0" borderId="10" xfId="46" applyFont="1" applyBorder="1" applyAlignment="1" applyProtection="1">
      <alignment horizontal="center" vertical="center" wrapText="1"/>
      <protection/>
    </xf>
    <xf numFmtId="0" fontId="3" fillId="0" borderId="0" xfId="0" applyFont="1" applyBorder="1" applyAlignment="1" applyProtection="1">
      <alignment horizontal="center" vertical="center" shrinkToFit="1"/>
      <protection/>
    </xf>
    <xf numFmtId="49" fontId="4" fillId="0" borderId="10" xfId="0" applyNumberFormat="1" applyFont="1" applyBorder="1" applyAlignment="1" applyProtection="1">
      <alignment horizontal="center" vertical="center" shrinkToFit="1"/>
      <protection/>
    </xf>
    <xf numFmtId="0" fontId="4" fillId="0" borderId="10" xfId="0" applyFont="1" applyBorder="1" applyAlignment="1" applyProtection="1" quotePrefix="1">
      <alignment horizontal="left" vertical="center" wrapText="1"/>
      <protection/>
    </xf>
    <xf numFmtId="0" fontId="4" fillId="0" borderId="10" xfId="0" applyFont="1" applyBorder="1" applyAlignment="1" applyProtection="1" quotePrefix="1">
      <alignment horizontal="left" vertical="center" shrinkToFit="1"/>
      <protection/>
    </xf>
    <xf numFmtId="0" fontId="2" fillId="0" borderId="12"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10" fillId="0" borderId="16" xfId="0" applyFont="1" applyBorder="1" applyAlignment="1" applyProtection="1">
      <alignment horizontal="left"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49" fontId="3" fillId="0" borderId="17" xfId="0" applyNumberFormat="1" applyFont="1" applyBorder="1" applyAlignment="1" applyProtection="1">
      <alignment horizontal="center" vertical="center" wrapText="1"/>
      <protection/>
    </xf>
    <xf numFmtId="49" fontId="3" fillId="0" borderId="18"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1" xfId="0" applyFont="1" applyBorder="1" applyAlignment="1" applyProtection="1">
      <alignment horizontal="center" vertical="center"/>
      <protection/>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3" xfId="44"/>
    <cellStyle name="常规 2 3" xfId="45"/>
    <cellStyle name="常规 2 3 2" xfId="46"/>
    <cellStyle name="常规 2 4" xfId="47"/>
    <cellStyle name="常规 3" xfId="48"/>
    <cellStyle name="常规 3 2" xfId="49"/>
    <cellStyle name="常规 3 2 2" xfId="50"/>
    <cellStyle name="常规 3 3" xfId="51"/>
    <cellStyle name="常规 4" xfId="52"/>
    <cellStyle name="常规 4 2" xfId="53"/>
    <cellStyle name="常规 4 2 2" xfId="54"/>
    <cellStyle name="常规 4 3" xfId="55"/>
    <cellStyle name="常规 5" xfId="56"/>
    <cellStyle name="常规 5 2" xfId="57"/>
    <cellStyle name="常规 5 2 2" xfId="58"/>
    <cellStyle name="常规 5 3" xfId="59"/>
    <cellStyle name="常规 6" xfId="60"/>
    <cellStyle name="常规 6 2" xfId="61"/>
    <cellStyle name="常规 7" xfId="62"/>
    <cellStyle name="Hyperlink" xfId="63"/>
    <cellStyle name="好"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Followed Hyperlink" xfId="84"/>
    <cellStyle name="注释"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9"/>
  <sheetViews>
    <sheetView tabSelected="1" zoomScalePageLayoutView="0" workbookViewId="0" topLeftCell="A10">
      <selection activeCell="J10" sqref="J10"/>
    </sheetView>
  </sheetViews>
  <sheetFormatPr defaultColWidth="9.00390625" defaultRowHeight="14.25"/>
  <cols>
    <col min="1" max="1" width="4.50390625" style="0" customWidth="1"/>
    <col min="2" max="2" width="4.25390625" style="0" customWidth="1"/>
    <col min="3" max="3" width="18.75390625" style="0" customWidth="1"/>
    <col min="4" max="4" width="6.25390625" style="0" customWidth="1"/>
    <col min="5" max="5" width="3.875" style="2" customWidth="1"/>
    <col min="6" max="7" width="4.50390625" style="0" customWidth="1"/>
    <col min="8" max="10" width="4.75390625" style="0" customWidth="1"/>
    <col min="11" max="12" width="6.75390625" style="0" customWidth="1"/>
    <col min="13" max="13" width="6.25390625" style="0" customWidth="1"/>
    <col min="14" max="14" width="6.375" style="0" customWidth="1"/>
    <col min="15" max="15" width="6.25390625" style="0" customWidth="1"/>
    <col min="16" max="16" width="5.875" style="0" customWidth="1"/>
    <col min="17" max="17" width="4.125" style="3" customWidth="1"/>
    <col min="18" max="18" width="5.50390625" style="3" customWidth="1"/>
    <col min="19" max="19" width="18.75390625" style="4" customWidth="1"/>
    <col min="20" max="16384" width="9.00390625" style="1" customWidth="1"/>
  </cols>
  <sheetData>
    <row r="1" spans="1:19" ht="64.5" customHeight="1">
      <c r="A1" s="45" t="s">
        <v>0</v>
      </c>
      <c r="B1" s="45"/>
      <c r="C1" s="45"/>
      <c r="D1" s="45"/>
      <c r="E1" s="45"/>
      <c r="F1" s="45"/>
      <c r="G1" s="45"/>
      <c r="H1" s="45"/>
      <c r="I1" s="45"/>
      <c r="J1" s="45"/>
      <c r="K1" s="45"/>
      <c r="L1" s="45"/>
      <c r="M1" s="45"/>
      <c r="N1" s="45"/>
      <c r="O1" s="45"/>
      <c r="P1" s="45"/>
      <c r="Q1" s="45"/>
      <c r="R1" s="45"/>
      <c r="S1" s="45"/>
    </row>
    <row r="2" spans="1:19" ht="22.5" customHeight="1">
      <c r="A2" s="52" t="s">
        <v>1</v>
      </c>
      <c r="B2" s="52" t="s">
        <v>2</v>
      </c>
      <c r="C2" s="52" t="s">
        <v>3</v>
      </c>
      <c r="D2" s="52" t="s">
        <v>4</v>
      </c>
      <c r="E2" s="52" t="s">
        <v>5</v>
      </c>
      <c r="F2" s="52" t="s">
        <v>6</v>
      </c>
      <c r="G2" s="52" t="s">
        <v>7</v>
      </c>
      <c r="H2" s="46" t="s">
        <v>8</v>
      </c>
      <c r="I2" s="46"/>
      <c r="J2" s="46"/>
      <c r="K2" s="46" t="s">
        <v>9</v>
      </c>
      <c r="L2" s="46"/>
      <c r="M2" s="46"/>
      <c r="N2" s="46"/>
      <c r="O2" s="46"/>
      <c r="P2" s="46"/>
      <c r="Q2" s="58" t="s">
        <v>10</v>
      </c>
      <c r="R2" s="58" t="s">
        <v>11</v>
      </c>
      <c r="S2" s="61" t="s">
        <v>12</v>
      </c>
    </row>
    <row r="3" spans="1:21" ht="13.5" customHeight="1">
      <c r="A3" s="53"/>
      <c r="B3" s="53"/>
      <c r="C3" s="53"/>
      <c r="D3" s="53"/>
      <c r="E3" s="53"/>
      <c r="F3" s="53"/>
      <c r="G3" s="53"/>
      <c r="H3" s="52" t="s">
        <v>13</v>
      </c>
      <c r="I3" s="52" t="s">
        <v>14</v>
      </c>
      <c r="J3" s="52" t="s">
        <v>15</v>
      </c>
      <c r="K3" s="52" t="s">
        <v>16</v>
      </c>
      <c r="L3" s="52" t="s">
        <v>17</v>
      </c>
      <c r="M3" s="52" t="s">
        <v>18</v>
      </c>
      <c r="N3" s="52" t="s">
        <v>19</v>
      </c>
      <c r="O3" s="52" t="s">
        <v>20</v>
      </c>
      <c r="P3" s="52" t="s">
        <v>21</v>
      </c>
      <c r="Q3" s="59"/>
      <c r="R3" s="59"/>
      <c r="S3" s="62"/>
      <c r="U3" s="33"/>
    </row>
    <row r="4" spans="1:21" ht="11.25" customHeight="1">
      <c r="A4" s="53"/>
      <c r="B4" s="53"/>
      <c r="C4" s="53"/>
      <c r="D4" s="53"/>
      <c r="E4" s="53"/>
      <c r="F4" s="53"/>
      <c r="G4" s="53"/>
      <c r="H4" s="53"/>
      <c r="I4" s="53"/>
      <c r="J4" s="53"/>
      <c r="K4" s="54"/>
      <c r="L4" s="54"/>
      <c r="M4" s="54"/>
      <c r="N4" s="54"/>
      <c r="O4" s="54"/>
      <c r="P4" s="54"/>
      <c r="Q4" s="59"/>
      <c r="R4" s="59"/>
      <c r="S4" s="62"/>
      <c r="U4" s="33"/>
    </row>
    <row r="5" spans="1:21" ht="21.75" customHeight="1">
      <c r="A5" s="54"/>
      <c r="B5" s="54"/>
      <c r="C5" s="54"/>
      <c r="D5" s="54"/>
      <c r="E5" s="54"/>
      <c r="F5" s="54"/>
      <c r="G5" s="54"/>
      <c r="H5" s="54"/>
      <c r="I5" s="54"/>
      <c r="J5" s="54"/>
      <c r="K5" s="6" t="s">
        <v>22</v>
      </c>
      <c r="L5" s="6" t="s">
        <v>22</v>
      </c>
      <c r="M5" s="6" t="s">
        <v>22</v>
      </c>
      <c r="N5" s="6" t="s">
        <v>22</v>
      </c>
      <c r="O5" s="6" t="s">
        <v>22</v>
      </c>
      <c r="P5" s="6" t="s">
        <v>22</v>
      </c>
      <c r="Q5" s="60"/>
      <c r="R5" s="60"/>
      <c r="S5" s="63"/>
      <c r="U5" s="33"/>
    </row>
    <row r="6" spans="1:22" ht="21.75" customHeight="1">
      <c r="A6" s="55" t="s">
        <v>23</v>
      </c>
      <c r="B6" s="5">
        <v>1</v>
      </c>
      <c r="C6" s="7" t="s">
        <v>24</v>
      </c>
      <c r="D6" s="8" t="s">
        <v>25</v>
      </c>
      <c r="E6" s="9" t="s">
        <v>26</v>
      </c>
      <c r="F6" s="5">
        <v>3</v>
      </c>
      <c r="G6" s="5">
        <v>48</v>
      </c>
      <c r="H6" s="5">
        <v>40</v>
      </c>
      <c r="I6" s="5">
        <v>8</v>
      </c>
      <c r="J6" s="26">
        <v>0.17</v>
      </c>
      <c r="K6" s="5" t="s">
        <v>27</v>
      </c>
      <c r="L6" s="5"/>
      <c r="M6" s="5"/>
      <c r="N6" s="5"/>
      <c r="O6" s="5"/>
      <c r="P6" s="5"/>
      <c r="Q6" s="34" t="s">
        <v>28</v>
      </c>
      <c r="R6" s="34"/>
      <c r="S6" s="34" t="s">
        <v>29</v>
      </c>
      <c r="T6" s="33"/>
      <c r="V6" s="33"/>
    </row>
    <row r="7" spans="1:21" ht="21.75" customHeight="1">
      <c r="A7" s="56"/>
      <c r="B7" s="5">
        <v>2</v>
      </c>
      <c r="C7" s="7" t="s">
        <v>30</v>
      </c>
      <c r="D7" s="8" t="s">
        <v>31</v>
      </c>
      <c r="E7" s="9" t="s">
        <v>26</v>
      </c>
      <c r="F7" s="9">
        <v>4</v>
      </c>
      <c r="G7" s="9">
        <v>64</v>
      </c>
      <c r="H7" s="9">
        <v>56</v>
      </c>
      <c r="I7" s="9">
        <v>8</v>
      </c>
      <c r="J7" s="27">
        <v>0.13</v>
      </c>
      <c r="K7" s="9"/>
      <c r="L7" s="9" t="s">
        <v>32</v>
      </c>
      <c r="M7" s="9"/>
      <c r="N7" s="9"/>
      <c r="O7" s="9"/>
      <c r="P7" s="9"/>
      <c r="Q7" s="35">
        <v>2</v>
      </c>
      <c r="R7" s="35"/>
      <c r="S7" s="34" t="s">
        <v>29</v>
      </c>
      <c r="U7" s="33"/>
    </row>
    <row r="8" spans="1:21" ht="21.75" customHeight="1">
      <c r="A8" s="56"/>
      <c r="B8" s="5">
        <v>3</v>
      </c>
      <c r="C8" s="7" t="s">
        <v>33</v>
      </c>
      <c r="D8" s="8" t="s">
        <v>34</v>
      </c>
      <c r="E8" s="9" t="s">
        <v>35</v>
      </c>
      <c r="F8" s="9">
        <v>1</v>
      </c>
      <c r="G8" s="9">
        <v>96</v>
      </c>
      <c r="H8" s="9">
        <v>96</v>
      </c>
      <c r="I8" s="9">
        <v>0</v>
      </c>
      <c r="J8" s="9"/>
      <c r="K8" s="9" t="s">
        <v>36</v>
      </c>
      <c r="L8" s="9" t="s">
        <v>36</v>
      </c>
      <c r="M8" s="9" t="s">
        <v>36</v>
      </c>
      <c r="N8" s="9" t="s">
        <v>36</v>
      </c>
      <c r="O8" s="9" t="s">
        <v>36</v>
      </c>
      <c r="P8" s="9" t="s">
        <v>36</v>
      </c>
      <c r="Q8" s="35"/>
      <c r="R8" s="36" t="s">
        <v>37</v>
      </c>
      <c r="S8" s="34" t="s">
        <v>38</v>
      </c>
      <c r="U8" s="33"/>
    </row>
    <row r="9" spans="1:21" ht="26.25" customHeight="1">
      <c r="A9" s="56"/>
      <c r="B9" s="5">
        <v>4</v>
      </c>
      <c r="C9" s="7" t="s">
        <v>39</v>
      </c>
      <c r="D9" s="8" t="s">
        <v>40</v>
      </c>
      <c r="E9" s="9" t="s">
        <v>35</v>
      </c>
      <c r="F9" s="9">
        <v>3</v>
      </c>
      <c r="G9" s="9">
        <v>48</v>
      </c>
      <c r="H9" s="9">
        <v>48</v>
      </c>
      <c r="I9" s="9">
        <v>0</v>
      </c>
      <c r="J9" s="9"/>
      <c r="K9" s="9"/>
      <c r="L9" s="9"/>
      <c r="M9" s="9"/>
      <c r="N9" s="9" t="s">
        <v>41</v>
      </c>
      <c r="O9" s="9" t="s">
        <v>41</v>
      </c>
      <c r="P9" s="9"/>
      <c r="Q9" s="35"/>
      <c r="R9" s="5" t="s">
        <v>42</v>
      </c>
      <c r="S9" s="34" t="s">
        <v>38</v>
      </c>
      <c r="U9" s="33"/>
    </row>
    <row r="10" spans="1:21" ht="21.75" customHeight="1">
      <c r="A10" s="56"/>
      <c r="B10" s="5">
        <v>5</v>
      </c>
      <c r="C10" s="7" t="s">
        <v>43</v>
      </c>
      <c r="D10" s="8" t="s">
        <v>44</v>
      </c>
      <c r="E10" s="9" t="s">
        <v>26</v>
      </c>
      <c r="F10" s="9">
        <v>7</v>
      </c>
      <c r="G10" s="9">
        <v>108</v>
      </c>
      <c r="H10" s="9">
        <v>16</v>
      </c>
      <c r="I10" s="9">
        <v>92</v>
      </c>
      <c r="J10" s="27">
        <v>0.85</v>
      </c>
      <c r="K10" s="9"/>
      <c r="L10" s="9" t="s">
        <v>45</v>
      </c>
      <c r="M10" s="9" t="s">
        <v>45</v>
      </c>
      <c r="N10" s="9"/>
      <c r="O10" s="9"/>
      <c r="P10" s="9"/>
      <c r="Q10" s="35"/>
      <c r="R10" s="35" t="s">
        <v>46</v>
      </c>
      <c r="S10" s="34" t="s">
        <v>47</v>
      </c>
      <c r="U10" s="33"/>
    </row>
    <row r="11" spans="1:21" ht="21.75" customHeight="1">
      <c r="A11" s="56"/>
      <c r="B11" s="5">
        <v>6</v>
      </c>
      <c r="C11" s="7" t="s">
        <v>48</v>
      </c>
      <c r="D11" s="8" t="s">
        <v>49</v>
      </c>
      <c r="E11" s="9" t="s">
        <v>35</v>
      </c>
      <c r="F11" s="9">
        <v>2</v>
      </c>
      <c r="G11" s="9">
        <v>36</v>
      </c>
      <c r="H11" s="9">
        <v>36</v>
      </c>
      <c r="I11" s="9">
        <v>0</v>
      </c>
      <c r="J11" s="9"/>
      <c r="K11" s="9" t="s">
        <v>50</v>
      </c>
      <c r="L11" s="9"/>
      <c r="M11" s="9"/>
      <c r="N11" s="9"/>
      <c r="O11" s="9"/>
      <c r="P11" s="9"/>
      <c r="Q11" s="35"/>
      <c r="R11" s="35">
        <v>1</v>
      </c>
      <c r="S11" s="34" t="s">
        <v>38</v>
      </c>
      <c r="U11" s="33"/>
    </row>
    <row r="12" spans="1:21" ht="21.75" customHeight="1">
      <c r="A12" s="56"/>
      <c r="B12" s="5">
        <v>7</v>
      </c>
      <c r="C12" s="7" t="s">
        <v>51</v>
      </c>
      <c r="D12" s="8" t="s">
        <v>52</v>
      </c>
      <c r="E12" s="9" t="s">
        <v>26</v>
      </c>
      <c r="F12" s="9">
        <v>4</v>
      </c>
      <c r="G12" s="9">
        <v>64</v>
      </c>
      <c r="H12" s="9">
        <v>32</v>
      </c>
      <c r="I12" s="9">
        <v>32</v>
      </c>
      <c r="J12" s="27">
        <v>0.5</v>
      </c>
      <c r="K12" s="9" t="s">
        <v>53</v>
      </c>
      <c r="L12" s="9"/>
      <c r="M12" s="9"/>
      <c r="N12" s="9"/>
      <c r="O12" s="9"/>
      <c r="P12" s="9"/>
      <c r="Q12" s="35" t="s">
        <v>28</v>
      </c>
      <c r="R12" s="35"/>
      <c r="S12" s="34" t="s">
        <v>29</v>
      </c>
      <c r="U12" s="33"/>
    </row>
    <row r="13" spans="1:21" ht="21.75" customHeight="1">
      <c r="A13" s="56"/>
      <c r="B13" s="5">
        <v>8</v>
      </c>
      <c r="C13" s="7" t="s">
        <v>54</v>
      </c>
      <c r="D13" s="8" t="s">
        <v>55</v>
      </c>
      <c r="E13" s="9" t="s">
        <v>35</v>
      </c>
      <c r="F13" s="9">
        <v>2</v>
      </c>
      <c r="G13" s="9">
        <v>36</v>
      </c>
      <c r="H13" s="9">
        <v>36</v>
      </c>
      <c r="I13" s="9">
        <v>0</v>
      </c>
      <c r="J13" s="9"/>
      <c r="K13" s="9"/>
      <c r="L13" s="9" t="s">
        <v>50</v>
      </c>
      <c r="M13" s="9"/>
      <c r="N13" s="9"/>
      <c r="O13" s="9"/>
      <c r="P13" s="9"/>
      <c r="Q13" s="35"/>
      <c r="R13" s="35" t="s">
        <v>56</v>
      </c>
      <c r="S13" s="34" t="s">
        <v>38</v>
      </c>
      <c r="U13" s="33"/>
    </row>
    <row r="14" spans="1:21" ht="21.75" customHeight="1">
      <c r="A14" s="56"/>
      <c r="B14" s="5">
        <v>9</v>
      </c>
      <c r="C14" s="7" t="s">
        <v>57</v>
      </c>
      <c r="D14" s="8" t="s">
        <v>58</v>
      </c>
      <c r="E14" s="9" t="s">
        <v>59</v>
      </c>
      <c r="F14" s="9">
        <v>4</v>
      </c>
      <c r="G14" s="9">
        <v>64</v>
      </c>
      <c r="H14" s="9">
        <v>0</v>
      </c>
      <c r="I14" s="9">
        <v>64</v>
      </c>
      <c r="J14" s="27">
        <v>1</v>
      </c>
      <c r="K14" s="9"/>
      <c r="L14" s="9"/>
      <c r="M14" s="9"/>
      <c r="N14" s="9"/>
      <c r="O14" s="9"/>
      <c r="P14" s="9"/>
      <c r="Q14" s="35"/>
      <c r="R14" s="35" t="s">
        <v>60</v>
      </c>
      <c r="S14" s="37" t="s">
        <v>61</v>
      </c>
      <c r="U14" s="33"/>
    </row>
    <row r="15" spans="1:21" ht="21.75" customHeight="1">
      <c r="A15" s="56"/>
      <c r="B15" s="5">
        <v>10</v>
      </c>
      <c r="C15" s="7" t="s">
        <v>62</v>
      </c>
      <c r="D15" s="8" t="s">
        <v>63</v>
      </c>
      <c r="E15" s="9" t="s">
        <v>26</v>
      </c>
      <c r="F15" s="9">
        <v>4</v>
      </c>
      <c r="G15" s="9">
        <v>148</v>
      </c>
      <c r="H15" s="9">
        <v>36</v>
      </c>
      <c r="I15" s="9">
        <v>112</v>
      </c>
      <c r="J15" s="27">
        <v>0.76</v>
      </c>
      <c r="K15" s="9"/>
      <c r="L15" s="9"/>
      <c r="M15" s="9"/>
      <c r="N15" s="9"/>
      <c r="O15" s="9"/>
      <c r="P15" s="9"/>
      <c r="Q15" s="35"/>
      <c r="R15" s="35" t="s">
        <v>28</v>
      </c>
      <c r="S15" s="37" t="s">
        <v>64</v>
      </c>
      <c r="U15" s="38"/>
    </row>
    <row r="16" spans="1:21" ht="21.75" customHeight="1">
      <c r="A16" s="57"/>
      <c r="B16" s="5"/>
      <c r="C16" s="10" t="s">
        <v>65</v>
      </c>
      <c r="D16" s="7"/>
      <c r="E16" s="9"/>
      <c r="F16" s="11">
        <f>SUM(F6+F7+F8+F9+F10+F11+F12+F13+F14+F15)</f>
        <v>34</v>
      </c>
      <c r="G16" s="11">
        <f>SUM(G6+G7+G8+G9+G10+G11+G12+G13+G15)</f>
        <v>648</v>
      </c>
      <c r="H16" s="11">
        <f>SUM(H6+H7+H8+H9+H10+H11+H12+H13+H15)</f>
        <v>396</v>
      </c>
      <c r="I16" s="11">
        <f>SUM(I6+I7+I8+I9+I10+I11+I12+I13+I15)</f>
        <v>252</v>
      </c>
      <c r="J16" s="9"/>
      <c r="K16" s="9"/>
      <c r="L16" s="9"/>
      <c r="M16" s="9"/>
      <c r="N16" s="9"/>
      <c r="O16" s="9"/>
      <c r="P16" s="9"/>
      <c r="Q16" s="35"/>
      <c r="R16" s="35"/>
      <c r="S16" s="37"/>
      <c r="U16" s="38"/>
    </row>
    <row r="17" spans="1:21" ht="21.75" customHeight="1">
      <c r="A17" s="50" t="s">
        <v>66</v>
      </c>
      <c r="B17" s="9">
        <v>11</v>
      </c>
      <c r="C17" s="7" t="s">
        <v>67</v>
      </c>
      <c r="D17" s="43" t="s">
        <v>68</v>
      </c>
      <c r="E17" s="9" t="s">
        <v>26</v>
      </c>
      <c r="F17" s="12">
        <v>5</v>
      </c>
      <c r="G17" s="12">
        <v>72</v>
      </c>
      <c r="H17" s="12">
        <v>22</v>
      </c>
      <c r="I17" s="12">
        <v>50</v>
      </c>
      <c r="J17" s="28">
        <f aca="true" t="shared" si="0" ref="J17:J22">SUM(I17/G17)</f>
        <v>0.6944444444444444</v>
      </c>
      <c r="K17" s="17" t="s">
        <v>69</v>
      </c>
      <c r="L17" s="22"/>
      <c r="M17" s="22"/>
      <c r="N17" s="22"/>
      <c r="O17" s="22"/>
      <c r="P17" s="22"/>
      <c r="Q17" s="39" t="s">
        <v>28</v>
      </c>
      <c r="R17" s="39"/>
      <c r="S17" s="40" t="s">
        <v>70</v>
      </c>
      <c r="U17" s="38"/>
    </row>
    <row r="18" spans="1:21" ht="21.75" customHeight="1">
      <c r="A18" s="50"/>
      <c r="B18" s="9">
        <v>12</v>
      </c>
      <c r="C18" s="7" t="s">
        <v>71</v>
      </c>
      <c r="D18" s="43" t="s">
        <v>72</v>
      </c>
      <c r="E18" s="13" t="s">
        <v>26</v>
      </c>
      <c r="F18" s="12">
        <v>9</v>
      </c>
      <c r="G18" s="12">
        <v>144</v>
      </c>
      <c r="H18" s="12">
        <v>76</v>
      </c>
      <c r="I18" s="12">
        <v>68</v>
      </c>
      <c r="J18" s="28">
        <f t="shared" si="0"/>
        <v>0.4722222222222222</v>
      </c>
      <c r="K18" s="17"/>
      <c r="L18" s="17" t="s">
        <v>73</v>
      </c>
      <c r="M18" s="22"/>
      <c r="N18" s="22"/>
      <c r="O18" s="22"/>
      <c r="P18" s="22"/>
      <c r="Q18" s="39" t="s">
        <v>56</v>
      </c>
      <c r="R18" s="39"/>
      <c r="S18" s="40" t="s">
        <v>70</v>
      </c>
      <c r="U18" s="41"/>
    </row>
    <row r="19" spans="1:21" ht="21.75" customHeight="1">
      <c r="A19" s="50"/>
      <c r="B19" s="9">
        <v>13</v>
      </c>
      <c r="C19" s="7" t="s">
        <v>74</v>
      </c>
      <c r="D19" s="43" t="s">
        <v>75</v>
      </c>
      <c r="E19" s="13" t="s">
        <v>26</v>
      </c>
      <c r="F19" s="12">
        <v>3</v>
      </c>
      <c r="G19" s="12">
        <v>54</v>
      </c>
      <c r="H19" s="12">
        <v>30</v>
      </c>
      <c r="I19" s="12">
        <v>24</v>
      </c>
      <c r="J19" s="28">
        <f t="shared" si="0"/>
        <v>0.4444444444444444</v>
      </c>
      <c r="K19" s="17" t="s">
        <v>76</v>
      </c>
      <c r="L19" s="22"/>
      <c r="M19" s="22"/>
      <c r="N19" s="22"/>
      <c r="O19" s="22"/>
      <c r="P19" s="22"/>
      <c r="Q19" s="39" t="s">
        <v>28</v>
      </c>
      <c r="R19" s="39"/>
      <c r="S19" s="40" t="s">
        <v>70</v>
      </c>
      <c r="U19" s="38"/>
    </row>
    <row r="20" spans="1:21" ht="21.75" customHeight="1">
      <c r="A20" s="50"/>
      <c r="B20" s="9">
        <v>14</v>
      </c>
      <c r="C20" s="7" t="s">
        <v>77</v>
      </c>
      <c r="D20" s="43" t="s">
        <v>78</v>
      </c>
      <c r="E20" s="13" t="s">
        <v>35</v>
      </c>
      <c r="F20" s="12">
        <v>3</v>
      </c>
      <c r="G20" s="12">
        <v>54</v>
      </c>
      <c r="H20" s="12">
        <v>54</v>
      </c>
      <c r="I20" s="12">
        <v>0</v>
      </c>
      <c r="J20" s="28">
        <f t="shared" si="0"/>
        <v>0</v>
      </c>
      <c r="K20" s="22"/>
      <c r="L20" s="22"/>
      <c r="M20" s="22"/>
      <c r="N20" s="22"/>
      <c r="O20" s="17" t="s">
        <v>79</v>
      </c>
      <c r="P20" s="22"/>
      <c r="Q20" s="39"/>
      <c r="R20" s="39" t="s">
        <v>80</v>
      </c>
      <c r="S20" s="40" t="s">
        <v>38</v>
      </c>
      <c r="U20" s="38"/>
    </row>
    <row r="21" spans="1:21" ht="21.75" customHeight="1">
      <c r="A21" s="50"/>
      <c r="B21" s="9">
        <v>15</v>
      </c>
      <c r="C21" s="7" t="s">
        <v>81</v>
      </c>
      <c r="D21" s="43" t="s">
        <v>82</v>
      </c>
      <c r="E21" s="13" t="s">
        <v>26</v>
      </c>
      <c r="F21" s="12">
        <v>13</v>
      </c>
      <c r="G21" s="12">
        <v>200</v>
      </c>
      <c r="H21" s="12">
        <v>72</v>
      </c>
      <c r="I21" s="12">
        <v>128</v>
      </c>
      <c r="J21" s="28">
        <f t="shared" si="0"/>
        <v>0.64</v>
      </c>
      <c r="K21" s="22"/>
      <c r="L21" s="17" t="s">
        <v>83</v>
      </c>
      <c r="M21" s="22"/>
      <c r="N21" s="17" t="s">
        <v>83</v>
      </c>
      <c r="O21" s="22"/>
      <c r="P21" s="22"/>
      <c r="Q21" s="39" t="s">
        <v>84</v>
      </c>
      <c r="R21" s="39"/>
      <c r="S21" s="40" t="s">
        <v>70</v>
      </c>
      <c r="U21" s="38"/>
    </row>
    <row r="22" spans="1:21" ht="21.75" customHeight="1">
      <c r="A22" s="50"/>
      <c r="B22" s="9">
        <v>16</v>
      </c>
      <c r="C22" s="7" t="s">
        <v>85</v>
      </c>
      <c r="D22" s="43" t="s">
        <v>86</v>
      </c>
      <c r="E22" s="13" t="s">
        <v>35</v>
      </c>
      <c r="F22" s="12">
        <v>2</v>
      </c>
      <c r="G22" s="12">
        <v>36</v>
      </c>
      <c r="H22" s="12">
        <v>36</v>
      </c>
      <c r="I22" s="12">
        <v>0</v>
      </c>
      <c r="J22" s="28">
        <f t="shared" si="0"/>
        <v>0</v>
      </c>
      <c r="K22" s="22"/>
      <c r="L22" s="22"/>
      <c r="M22" s="22"/>
      <c r="N22" s="22"/>
      <c r="O22" s="17" t="s">
        <v>87</v>
      </c>
      <c r="P22" s="22"/>
      <c r="Q22" s="39"/>
      <c r="R22" s="39" t="s">
        <v>80</v>
      </c>
      <c r="S22" s="40" t="s">
        <v>38</v>
      </c>
      <c r="U22" s="38"/>
    </row>
    <row r="23" spans="1:21" ht="21.75" customHeight="1">
      <c r="A23" s="50"/>
      <c r="B23" s="9"/>
      <c r="C23" s="9" t="s">
        <v>65</v>
      </c>
      <c r="D23" s="9"/>
      <c r="E23" s="9"/>
      <c r="F23" s="14">
        <f>SUM(F17:F22)</f>
        <v>35</v>
      </c>
      <c r="G23" s="14">
        <f>SUM(G17:G22)</f>
        <v>560</v>
      </c>
      <c r="H23" s="14">
        <f>SUM(H17:H22)</f>
        <v>290</v>
      </c>
      <c r="I23" s="14">
        <f>SUM(I17:I22)</f>
        <v>270</v>
      </c>
      <c r="J23" s="28"/>
      <c r="K23" s="29"/>
      <c r="L23" s="13"/>
      <c r="M23" s="13"/>
      <c r="N23" s="13"/>
      <c r="O23" s="13"/>
      <c r="P23" s="13"/>
      <c r="Q23" s="42"/>
      <c r="R23" s="42"/>
      <c r="S23" s="37"/>
      <c r="U23" s="38"/>
    </row>
    <row r="24" spans="1:21" ht="21.75" customHeight="1">
      <c r="A24" s="50" t="s">
        <v>88</v>
      </c>
      <c r="B24" s="15">
        <v>17</v>
      </c>
      <c r="C24" s="16" t="s">
        <v>89</v>
      </c>
      <c r="D24" s="43" t="s">
        <v>90</v>
      </c>
      <c r="E24" s="17" t="s">
        <v>26</v>
      </c>
      <c r="F24" s="17">
        <v>3</v>
      </c>
      <c r="G24" s="17">
        <v>54</v>
      </c>
      <c r="H24" s="17">
        <v>42</v>
      </c>
      <c r="I24" s="17">
        <v>12</v>
      </c>
      <c r="J24" s="28">
        <f aca="true" t="shared" si="1" ref="J24:J31">SUM(I24/G24)</f>
        <v>0.2222222222222222</v>
      </c>
      <c r="K24" s="22"/>
      <c r="L24" s="22"/>
      <c r="M24" s="17" t="s">
        <v>91</v>
      </c>
      <c r="N24" s="17"/>
      <c r="O24" s="22"/>
      <c r="P24" s="22"/>
      <c r="Q24" s="39" t="s">
        <v>92</v>
      </c>
      <c r="R24" s="39"/>
      <c r="S24" s="40" t="s">
        <v>70</v>
      </c>
      <c r="U24" s="38"/>
    </row>
    <row r="25" spans="1:21" ht="21.75" customHeight="1">
      <c r="A25" s="50"/>
      <c r="B25" s="15">
        <v>18</v>
      </c>
      <c r="C25" s="16" t="s">
        <v>93</v>
      </c>
      <c r="D25" s="43" t="s">
        <v>94</v>
      </c>
      <c r="E25" s="17" t="s">
        <v>26</v>
      </c>
      <c r="F25" s="17">
        <v>3</v>
      </c>
      <c r="G25" s="17">
        <v>54</v>
      </c>
      <c r="H25" s="17">
        <v>42</v>
      </c>
      <c r="I25" s="17">
        <v>12</v>
      </c>
      <c r="J25" s="28">
        <f t="shared" si="1"/>
        <v>0.2222222222222222</v>
      </c>
      <c r="K25" s="22"/>
      <c r="L25" s="22"/>
      <c r="M25" s="17"/>
      <c r="N25" s="17" t="s">
        <v>91</v>
      </c>
      <c r="O25" s="17"/>
      <c r="P25" s="22"/>
      <c r="Q25" s="39" t="s">
        <v>60</v>
      </c>
      <c r="R25" s="39"/>
      <c r="S25" s="40" t="s">
        <v>70</v>
      </c>
      <c r="U25" s="41"/>
    </row>
    <row r="26" spans="1:21" ht="21.75" customHeight="1">
      <c r="A26" s="50"/>
      <c r="B26" s="15">
        <v>19</v>
      </c>
      <c r="C26" s="16" t="s">
        <v>95</v>
      </c>
      <c r="D26" s="43" t="s">
        <v>96</v>
      </c>
      <c r="E26" s="17" t="s">
        <v>26</v>
      </c>
      <c r="F26" s="17">
        <v>5</v>
      </c>
      <c r="G26" s="17">
        <v>72</v>
      </c>
      <c r="H26" s="17">
        <v>56</v>
      </c>
      <c r="I26" s="17">
        <v>16</v>
      </c>
      <c r="J26" s="28">
        <f t="shared" si="1"/>
        <v>0.2222222222222222</v>
      </c>
      <c r="K26" s="22"/>
      <c r="L26" s="22"/>
      <c r="M26" s="17" t="s">
        <v>97</v>
      </c>
      <c r="N26" s="17"/>
      <c r="O26" s="22"/>
      <c r="P26" s="22"/>
      <c r="Q26" s="39" t="s">
        <v>92</v>
      </c>
      <c r="R26" s="39"/>
      <c r="S26" s="40" t="s">
        <v>70</v>
      </c>
      <c r="U26" s="41"/>
    </row>
    <row r="27" spans="1:21" ht="21.75" customHeight="1">
      <c r="A27" s="50"/>
      <c r="B27" s="15">
        <v>20</v>
      </c>
      <c r="C27" s="16" t="s">
        <v>98</v>
      </c>
      <c r="D27" s="43" t="s">
        <v>99</v>
      </c>
      <c r="E27" s="17" t="s">
        <v>26</v>
      </c>
      <c r="F27" s="17">
        <v>5</v>
      </c>
      <c r="G27" s="17">
        <v>72</v>
      </c>
      <c r="H27" s="17">
        <v>56</v>
      </c>
      <c r="I27" s="17">
        <v>16</v>
      </c>
      <c r="J27" s="28">
        <f t="shared" si="1"/>
        <v>0.2222222222222222</v>
      </c>
      <c r="K27" s="22"/>
      <c r="L27" s="22"/>
      <c r="M27" s="17" t="s">
        <v>97</v>
      </c>
      <c r="N27" s="17"/>
      <c r="O27" s="22"/>
      <c r="P27" s="22"/>
      <c r="Q27" s="39" t="s">
        <v>92</v>
      </c>
      <c r="R27" s="39"/>
      <c r="S27" s="40" t="s">
        <v>70</v>
      </c>
      <c r="U27" s="41"/>
    </row>
    <row r="28" spans="1:21" ht="21.75" customHeight="1">
      <c r="A28" s="50"/>
      <c r="B28" s="15">
        <v>21</v>
      </c>
      <c r="C28" s="16" t="s">
        <v>100</v>
      </c>
      <c r="D28" s="43" t="s">
        <v>101</v>
      </c>
      <c r="E28" s="17" t="s">
        <v>26</v>
      </c>
      <c r="F28" s="17">
        <v>5</v>
      </c>
      <c r="G28" s="17">
        <v>72</v>
      </c>
      <c r="H28" s="17">
        <v>56</v>
      </c>
      <c r="I28" s="17">
        <v>16</v>
      </c>
      <c r="J28" s="28">
        <f t="shared" si="1"/>
        <v>0.2222222222222222</v>
      </c>
      <c r="K28" s="22"/>
      <c r="L28" s="22"/>
      <c r="M28" s="17" t="s">
        <v>102</v>
      </c>
      <c r="N28" s="17"/>
      <c r="O28" s="22"/>
      <c r="P28" s="22"/>
      <c r="Q28" s="39" t="s">
        <v>92</v>
      </c>
      <c r="R28" s="39"/>
      <c r="S28" s="40" t="s">
        <v>70</v>
      </c>
      <c r="U28" s="41"/>
    </row>
    <row r="29" spans="1:21" ht="21.75" customHeight="1">
      <c r="A29" s="50"/>
      <c r="B29" s="15">
        <v>22</v>
      </c>
      <c r="C29" s="16" t="s">
        <v>103</v>
      </c>
      <c r="D29" s="43" t="s">
        <v>104</v>
      </c>
      <c r="E29" s="17" t="s">
        <v>26</v>
      </c>
      <c r="F29" s="17">
        <v>3</v>
      </c>
      <c r="G29" s="17">
        <v>54</v>
      </c>
      <c r="H29" s="17">
        <v>38</v>
      </c>
      <c r="I29" s="17">
        <v>16</v>
      </c>
      <c r="J29" s="28">
        <f t="shared" si="1"/>
        <v>0.2962962962962963</v>
      </c>
      <c r="K29" s="22"/>
      <c r="L29" s="22"/>
      <c r="M29" s="22"/>
      <c r="N29" s="22"/>
      <c r="O29" s="17" t="s">
        <v>105</v>
      </c>
      <c r="P29" s="17"/>
      <c r="Q29" s="39"/>
      <c r="R29" s="39" t="s">
        <v>80</v>
      </c>
      <c r="S29" s="40" t="s">
        <v>106</v>
      </c>
      <c r="U29" s="38"/>
    </row>
    <row r="30" spans="1:21" ht="21.75" customHeight="1">
      <c r="A30" s="50"/>
      <c r="B30" s="15">
        <v>23</v>
      </c>
      <c r="C30" s="16" t="s">
        <v>107</v>
      </c>
      <c r="D30" s="43" t="s">
        <v>108</v>
      </c>
      <c r="E30" s="17" t="s">
        <v>26</v>
      </c>
      <c r="F30" s="17">
        <v>3</v>
      </c>
      <c r="G30" s="17">
        <v>54</v>
      </c>
      <c r="H30" s="17">
        <v>42</v>
      </c>
      <c r="I30" s="17">
        <v>12</v>
      </c>
      <c r="J30" s="28">
        <f t="shared" si="1"/>
        <v>0.2222222222222222</v>
      </c>
      <c r="K30" s="22"/>
      <c r="L30" s="22"/>
      <c r="M30" s="22"/>
      <c r="N30" s="17" t="s">
        <v>109</v>
      </c>
      <c r="O30" s="17"/>
      <c r="P30" s="22"/>
      <c r="Q30" s="39" t="s">
        <v>60</v>
      </c>
      <c r="R30" s="39"/>
      <c r="S30" s="40" t="s">
        <v>70</v>
      </c>
      <c r="U30" s="38"/>
    </row>
    <row r="31" spans="1:19" ht="21.75" customHeight="1">
      <c r="A31" s="50"/>
      <c r="B31" s="15">
        <v>24</v>
      </c>
      <c r="C31" s="16" t="s">
        <v>110</v>
      </c>
      <c r="D31" s="43" t="s">
        <v>111</v>
      </c>
      <c r="E31" s="17" t="s">
        <v>26</v>
      </c>
      <c r="F31" s="17">
        <v>3</v>
      </c>
      <c r="G31" s="17">
        <v>54</v>
      </c>
      <c r="H31" s="17">
        <v>38</v>
      </c>
      <c r="I31" s="17">
        <v>16</v>
      </c>
      <c r="J31" s="28">
        <f t="shared" si="1"/>
        <v>0.2962962962962963</v>
      </c>
      <c r="K31" s="22"/>
      <c r="L31" s="22"/>
      <c r="M31" s="17" t="s">
        <v>112</v>
      </c>
      <c r="N31" s="17"/>
      <c r="O31" s="22"/>
      <c r="P31" s="22"/>
      <c r="Q31" s="39" t="s">
        <v>92</v>
      </c>
      <c r="R31" s="39"/>
      <c r="S31" s="40" t="s">
        <v>70</v>
      </c>
    </row>
    <row r="32" spans="1:19" ht="21.75" customHeight="1">
      <c r="A32" s="50"/>
      <c r="B32" s="9"/>
      <c r="C32" s="9" t="s">
        <v>65</v>
      </c>
      <c r="D32" s="9"/>
      <c r="E32" s="9"/>
      <c r="F32" s="14">
        <f>SUM(F24:F31)</f>
        <v>30</v>
      </c>
      <c r="G32" s="14">
        <f>SUM(G24:G31)</f>
        <v>486</v>
      </c>
      <c r="H32" s="14">
        <f>SUM(H24:H31)</f>
        <v>370</v>
      </c>
      <c r="I32" s="14">
        <f>SUM(I24:I31)</f>
        <v>116</v>
      </c>
      <c r="J32" s="28"/>
      <c r="K32" s="29"/>
      <c r="L32" s="13"/>
      <c r="M32" s="13"/>
      <c r="N32" s="13"/>
      <c r="O32" s="13"/>
      <c r="P32" s="13"/>
      <c r="Q32" s="42"/>
      <c r="R32" s="42"/>
      <c r="S32" s="37"/>
    </row>
    <row r="33" spans="1:19" ht="21.75" customHeight="1">
      <c r="A33" s="56"/>
      <c r="B33" s="17">
        <v>25</v>
      </c>
      <c r="C33" s="18" t="s">
        <v>113</v>
      </c>
      <c r="D33" s="43" t="s">
        <v>114</v>
      </c>
      <c r="E33" s="17" t="s">
        <v>35</v>
      </c>
      <c r="F33" s="17">
        <v>2</v>
      </c>
      <c r="G33" s="17">
        <v>36</v>
      </c>
      <c r="H33" s="17">
        <v>36</v>
      </c>
      <c r="I33" s="17">
        <v>0</v>
      </c>
      <c r="J33" s="28">
        <f>SUM(I33/G33)</f>
        <v>0</v>
      </c>
      <c r="K33" s="22"/>
      <c r="L33" s="22"/>
      <c r="M33" s="22"/>
      <c r="N33" s="22"/>
      <c r="O33" s="17" t="s">
        <v>115</v>
      </c>
      <c r="P33" s="17"/>
      <c r="Q33" s="39"/>
      <c r="R33" s="39" t="s">
        <v>80</v>
      </c>
      <c r="S33" s="40" t="s">
        <v>38</v>
      </c>
    </row>
    <row r="34" spans="1:19" ht="21.75" customHeight="1">
      <c r="A34" s="56"/>
      <c r="B34" s="17">
        <v>26</v>
      </c>
      <c r="C34" s="18" t="s">
        <v>116</v>
      </c>
      <c r="D34" s="43" t="s">
        <v>117</v>
      </c>
      <c r="E34" s="17" t="s">
        <v>26</v>
      </c>
      <c r="F34" s="17">
        <v>2</v>
      </c>
      <c r="G34" s="17">
        <v>36</v>
      </c>
      <c r="H34" s="17">
        <v>24</v>
      </c>
      <c r="I34" s="17">
        <v>12</v>
      </c>
      <c r="J34" s="28">
        <f>SUM(I34/G34)</f>
        <v>0.3333333333333333</v>
      </c>
      <c r="K34" s="22"/>
      <c r="L34" s="22"/>
      <c r="M34" s="22"/>
      <c r="N34" s="22"/>
      <c r="O34" s="17" t="s">
        <v>115</v>
      </c>
      <c r="P34" s="17"/>
      <c r="Q34" s="39"/>
      <c r="R34" s="39" t="s">
        <v>80</v>
      </c>
      <c r="S34" s="40" t="s">
        <v>106</v>
      </c>
    </row>
    <row r="35" spans="1:19" ht="21.75" customHeight="1">
      <c r="A35" s="56"/>
      <c r="B35" s="17">
        <v>27</v>
      </c>
      <c r="C35" s="18" t="s">
        <v>118</v>
      </c>
      <c r="D35" s="43" t="s">
        <v>119</v>
      </c>
      <c r="E35" s="17" t="s">
        <v>26</v>
      </c>
      <c r="F35" s="17">
        <v>2</v>
      </c>
      <c r="G35" s="17">
        <v>36</v>
      </c>
      <c r="H35" s="17">
        <v>24</v>
      </c>
      <c r="I35" s="17">
        <v>12</v>
      </c>
      <c r="J35" s="28">
        <f>SUM(I35/G35)</f>
        <v>0.3333333333333333</v>
      </c>
      <c r="K35" s="22"/>
      <c r="L35" s="22"/>
      <c r="M35" s="22"/>
      <c r="N35" s="17" t="s">
        <v>115</v>
      </c>
      <c r="O35" s="17"/>
      <c r="P35" s="22"/>
      <c r="Q35" s="39"/>
      <c r="R35" s="39" t="s">
        <v>60</v>
      </c>
      <c r="S35" s="40" t="s">
        <v>106</v>
      </c>
    </row>
    <row r="36" spans="1:19" ht="21.75" customHeight="1">
      <c r="A36" s="56"/>
      <c r="B36" s="17">
        <v>28</v>
      </c>
      <c r="C36" s="18" t="s">
        <v>120</v>
      </c>
      <c r="D36" s="43" t="s">
        <v>121</v>
      </c>
      <c r="E36" s="17" t="s">
        <v>26</v>
      </c>
      <c r="F36" s="17">
        <v>2</v>
      </c>
      <c r="G36" s="17">
        <v>36</v>
      </c>
      <c r="H36" s="17">
        <v>24</v>
      </c>
      <c r="I36" s="17">
        <v>12</v>
      </c>
      <c r="J36" s="28">
        <f>SUM(I36/G36)</f>
        <v>0.3333333333333333</v>
      </c>
      <c r="K36" s="22"/>
      <c r="L36" s="22"/>
      <c r="M36" s="22"/>
      <c r="N36" s="22"/>
      <c r="O36" s="17" t="s">
        <v>115</v>
      </c>
      <c r="P36" s="17"/>
      <c r="Q36" s="39"/>
      <c r="R36" s="39" t="s">
        <v>80</v>
      </c>
      <c r="S36" s="40" t="s">
        <v>106</v>
      </c>
    </row>
    <row r="37" spans="1:19" ht="21.75" customHeight="1">
      <c r="A37" s="57"/>
      <c r="B37" s="9"/>
      <c r="C37" s="11" t="s">
        <v>65</v>
      </c>
      <c r="D37" s="7"/>
      <c r="E37" s="19"/>
      <c r="F37" s="20">
        <f>SUM(F33:F36)</f>
        <v>8</v>
      </c>
      <c r="G37" s="20">
        <f>SUM(G33:G36)</f>
        <v>144</v>
      </c>
      <c r="H37" s="20">
        <f>SUM(H33:H36)</f>
        <v>108</v>
      </c>
      <c r="I37" s="20">
        <f>SUM(I33:I36)</f>
        <v>36</v>
      </c>
      <c r="J37" s="28"/>
      <c r="K37" s="19"/>
      <c r="L37" s="19"/>
      <c r="M37" s="19"/>
      <c r="N37" s="19"/>
      <c r="O37" s="19"/>
      <c r="P37" s="19"/>
      <c r="Q37" s="19"/>
      <c r="R37" s="19"/>
      <c r="S37" s="19"/>
    </row>
    <row r="38" spans="1:19" ht="21.75" customHeight="1">
      <c r="A38" s="55" t="s">
        <v>122</v>
      </c>
      <c r="B38" s="9">
        <v>29</v>
      </c>
      <c r="C38" s="7" t="s">
        <v>123</v>
      </c>
      <c r="D38" s="7" t="s">
        <v>124</v>
      </c>
      <c r="E38" s="9" t="s">
        <v>35</v>
      </c>
      <c r="F38" s="13">
        <v>2</v>
      </c>
      <c r="G38" s="13">
        <v>36</v>
      </c>
      <c r="H38" s="13">
        <v>36</v>
      </c>
      <c r="I38" s="13">
        <v>0</v>
      </c>
      <c r="J38" s="28"/>
      <c r="K38" s="29"/>
      <c r="L38" s="9" t="s">
        <v>125</v>
      </c>
      <c r="M38" s="30"/>
      <c r="N38" s="29"/>
      <c r="O38" s="29"/>
      <c r="P38" s="13"/>
      <c r="Q38" s="42"/>
      <c r="R38" s="42" t="s">
        <v>56</v>
      </c>
      <c r="S38" s="34" t="s">
        <v>38</v>
      </c>
    </row>
    <row r="39" spans="1:19" ht="21.75" customHeight="1">
      <c r="A39" s="56"/>
      <c r="B39" s="9">
        <v>30</v>
      </c>
      <c r="C39" s="7" t="s">
        <v>126</v>
      </c>
      <c r="D39" s="7" t="s">
        <v>127</v>
      </c>
      <c r="E39" s="9" t="s">
        <v>35</v>
      </c>
      <c r="F39" s="13">
        <v>2</v>
      </c>
      <c r="G39" s="13">
        <v>36</v>
      </c>
      <c r="H39" s="13">
        <v>36</v>
      </c>
      <c r="I39" s="13">
        <v>0</v>
      </c>
      <c r="J39" s="28"/>
      <c r="K39" s="29"/>
      <c r="L39" s="13"/>
      <c r="M39" s="9" t="s">
        <v>125</v>
      </c>
      <c r="N39" s="30"/>
      <c r="O39" s="29"/>
      <c r="P39" s="13"/>
      <c r="Q39" s="42"/>
      <c r="R39" s="42" t="s">
        <v>92</v>
      </c>
      <c r="S39" s="34" t="s">
        <v>38</v>
      </c>
    </row>
    <row r="40" spans="1:19" ht="21.75" customHeight="1">
      <c r="A40" s="56"/>
      <c r="B40" s="9">
        <v>31</v>
      </c>
      <c r="C40" s="7" t="s">
        <v>128</v>
      </c>
      <c r="D40" s="7" t="s">
        <v>129</v>
      </c>
      <c r="E40" s="9" t="s">
        <v>35</v>
      </c>
      <c r="F40" s="13">
        <v>2</v>
      </c>
      <c r="G40" s="13">
        <v>36</v>
      </c>
      <c r="H40" s="13">
        <v>36</v>
      </c>
      <c r="I40" s="13">
        <v>0</v>
      </c>
      <c r="J40" s="28"/>
      <c r="K40" s="29"/>
      <c r="L40" s="13"/>
      <c r="M40" s="13"/>
      <c r="N40" s="9" t="s">
        <v>125</v>
      </c>
      <c r="O40" s="30"/>
      <c r="P40" s="13"/>
      <c r="Q40" s="42"/>
      <c r="R40" s="42" t="s">
        <v>60</v>
      </c>
      <c r="S40" s="34" t="s">
        <v>38</v>
      </c>
    </row>
    <row r="41" spans="1:19" ht="21.75" customHeight="1">
      <c r="A41" s="57"/>
      <c r="B41" s="9"/>
      <c r="C41" s="11" t="s">
        <v>65</v>
      </c>
      <c r="D41" s="7"/>
      <c r="E41" s="9"/>
      <c r="F41" s="14">
        <f>SUM(F38:F40)</f>
        <v>6</v>
      </c>
      <c r="G41" s="14">
        <f>SUM(G38:G40)</f>
        <v>108</v>
      </c>
      <c r="H41" s="14">
        <f>SUM(H38:H40)</f>
        <v>108</v>
      </c>
      <c r="I41" s="14">
        <f>SUM(I38:I40)</f>
        <v>0</v>
      </c>
      <c r="J41" s="28"/>
      <c r="K41" s="29"/>
      <c r="L41" s="13"/>
      <c r="M41" s="13"/>
      <c r="N41" s="13"/>
      <c r="O41" s="30"/>
      <c r="P41" s="13"/>
      <c r="Q41" s="42"/>
      <c r="R41" s="42"/>
      <c r="S41" s="37"/>
    </row>
    <row r="42" spans="1:19" ht="21.75" customHeight="1">
      <c r="A42" s="50" t="s">
        <v>130</v>
      </c>
      <c r="B42" s="9">
        <v>32</v>
      </c>
      <c r="C42" s="21" t="s">
        <v>131</v>
      </c>
      <c r="D42" s="44" t="s">
        <v>132</v>
      </c>
      <c r="E42" s="22" t="s">
        <v>59</v>
      </c>
      <c r="F42" s="22">
        <v>24</v>
      </c>
      <c r="G42" s="23">
        <v>576</v>
      </c>
      <c r="H42" s="22"/>
      <c r="I42" s="22">
        <v>576</v>
      </c>
      <c r="J42" s="27">
        <v>1</v>
      </c>
      <c r="K42" s="22"/>
      <c r="L42" s="22"/>
      <c r="M42" s="22"/>
      <c r="N42" s="22"/>
      <c r="O42" s="22" t="s">
        <v>133</v>
      </c>
      <c r="P42" s="13" t="s">
        <v>134</v>
      </c>
      <c r="Q42" s="42"/>
      <c r="R42" s="42" t="s">
        <v>135</v>
      </c>
      <c r="S42" s="34" t="s">
        <v>47</v>
      </c>
    </row>
    <row r="43" spans="1:19" ht="21.75" customHeight="1">
      <c r="A43" s="50"/>
      <c r="B43" s="9">
        <v>33</v>
      </c>
      <c r="C43" s="21" t="s">
        <v>136</v>
      </c>
      <c r="D43" s="44" t="s">
        <v>137</v>
      </c>
      <c r="E43" s="13" t="s">
        <v>59</v>
      </c>
      <c r="F43" s="13">
        <v>3</v>
      </c>
      <c r="G43" s="24">
        <v>48</v>
      </c>
      <c r="H43" s="13"/>
      <c r="I43" s="13">
        <v>48</v>
      </c>
      <c r="J43" s="31">
        <v>1</v>
      </c>
      <c r="K43" s="22"/>
      <c r="L43" s="22"/>
      <c r="M43" s="22"/>
      <c r="N43" s="22"/>
      <c r="O43" s="22"/>
      <c r="P43" s="13" t="s">
        <v>138</v>
      </c>
      <c r="Q43" s="42"/>
      <c r="R43" s="42"/>
      <c r="S43" s="34"/>
    </row>
    <row r="44" spans="1:19" ht="21.75" customHeight="1">
      <c r="A44" s="50"/>
      <c r="B44" s="9"/>
      <c r="C44" s="9" t="s">
        <v>65</v>
      </c>
      <c r="D44" s="9"/>
      <c r="E44" s="9"/>
      <c r="F44" s="14">
        <f>SUM(F42:F43)</f>
        <v>27</v>
      </c>
      <c r="G44" s="14">
        <f>SUM(G42:G43)</f>
        <v>624</v>
      </c>
      <c r="H44" s="14">
        <f>SUM(H42:H43)</f>
        <v>0</v>
      </c>
      <c r="I44" s="14">
        <f>SUM(I42:I43)</f>
        <v>624</v>
      </c>
      <c r="J44" s="13"/>
      <c r="K44" s="13"/>
      <c r="L44" s="13"/>
      <c r="M44" s="13"/>
      <c r="N44" s="13"/>
      <c r="O44" s="13"/>
      <c r="P44" s="13"/>
      <c r="Q44" s="42"/>
      <c r="R44" s="42"/>
      <c r="S44" s="50"/>
    </row>
    <row r="45" spans="1:19" ht="21.75" customHeight="1">
      <c r="A45" s="47" t="s">
        <v>139</v>
      </c>
      <c r="B45" s="48"/>
      <c r="C45" s="49"/>
      <c r="D45" s="9"/>
      <c r="E45" s="9"/>
      <c r="F45" s="25">
        <f>SUM(F16+F23+F32+F37+F41+F44)</f>
        <v>140</v>
      </c>
      <c r="G45" s="25">
        <f>SUM(G16+G23+G32+G37+G41+G44)</f>
        <v>2570</v>
      </c>
      <c r="H45" s="25">
        <f>SUM(H16+H23+H32+H37+H41+H44)</f>
        <v>1272</v>
      </c>
      <c r="I45" s="25">
        <f>SUM(I16+I23+I32+I37+I41+I44)</f>
        <v>1298</v>
      </c>
      <c r="J45" s="32"/>
      <c r="K45" s="13"/>
      <c r="L45" s="13"/>
      <c r="M45" s="13"/>
      <c r="N45" s="13"/>
      <c r="O45" s="13"/>
      <c r="P45" s="13"/>
      <c r="Q45" s="42"/>
      <c r="R45" s="42"/>
      <c r="S45" s="50"/>
    </row>
    <row r="46" spans="1:19" ht="21.75" customHeight="1">
      <c r="A46" s="50" t="s">
        <v>140</v>
      </c>
      <c r="B46" s="50"/>
      <c r="C46" s="50"/>
      <c r="D46" s="9"/>
      <c r="E46" s="9"/>
      <c r="F46" s="9"/>
      <c r="G46" s="9"/>
      <c r="H46" s="9"/>
      <c r="I46" s="9"/>
      <c r="J46" s="17"/>
      <c r="K46" s="17">
        <v>6</v>
      </c>
      <c r="L46" s="17">
        <v>7</v>
      </c>
      <c r="M46" s="17">
        <v>8</v>
      </c>
      <c r="N46" s="17">
        <v>7</v>
      </c>
      <c r="O46" s="9">
        <v>8</v>
      </c>
      <c r="P46" s="9">
        <v>1</v>
      </c>
      <c r="Q46" s="35"/>
      <c r="R46" s="35"/>
      <c r="S46" s="37"/>
    </row>
    <row r="47" spans="1:19" ht="21.75" customHeight="1">
      <c r="A47" s="50" t="s">
        <v>141</v>
      </c>
      <c r="B47" s="50"/>
      <c r="C47" s="50"/>
      <c r="D47" s="9"/>
      <c r="E47" s="9"/>
      <c r="F47" s="9"/>
      <c r="G47" s="9"/>
      <c r="H47" s="9"/>
      <c r="I47" s="9"/>
      <c r="J47" s="17"/>
      <c r="K47" s="17">
        <v>4</v>
      </c>
      <c r="L47" s="17">
        <v>3</v>
      </c>
      <c r="M47" s="17">
        <v>5</v>
      </c>
      <c r="N47" s="17">
        <v>3</v>
      </c>
      <c r="O47" s="9">
        <v>0</v>
      </c>
      <c r="P47" s="9">
        <v>0</v>
      </c>
      <c r="Q47" s="35"/>
      <c r="R47" s="35"/>
      <c r="S47" s="37"/>
    </row>
    <row r="48" spans="1:19" ht="21.75" customHeight="1">
      <c r="A48" s="50" t="s">
        <v>142</v>
      </c>
      <c r="B48" s="50"/>
      <c r="C48" s="50"/>
      <c r="D48" s="9"/>
      <c r="E48" s="9"/>
      <c r="F48" s="9"/>
      <c r="G48" s="9"/>
      <c r="H48" s="9"/>
      <c r="I48" s="9"/>
      <c r="J48" s="17"/>
      <c r="K48" s="17">
        <v>2</v>
      </c>
      <c r="L48" s="17">
        <v>4</v>
      </c>
      <c r="M48" s="17">
        <v>3</v>
      </c>
      <c r="N48" s="17">
        <v>4</v>
      </c>
      <c r="O48" s="9">
        <v>8</v>
      </c>
      <c r="P48" s="9">
        <v>1</v>
      </c>
      <c r="Q48" s="35"/>
      <c r="R48" s="35"/>
      <c r="S48" s="37"/>
    </row>
    <row r="49" spans="1:19" ht="245.25" customHeight="1">
      <c r="A49" s="51" t="s">
        <v>143</v>
      </c>
      <c r="B49" s="51"/>
      <c r="C49" s="51"/>
      <c r="D49" s="51"/>
      <c r="E49" s="51"/>
      <c r="F49" s="51"/>
      <c r="G49" s="51"/>
      <c r="H49" s="51"/>
      <c r="I49" s="51"/>
      <c r="J49" s="51"/>
      <c r="K49" s="51"/>
      <c r="L49" s="51"/>
      <c r="M49" s="51"/>
      <c r="N49" s="51"/>
      <c r="O49" s="51"/>
      <c r="P49" s="51"/>
      <c r="Q49" s="51"/>
      <c r="R49" s="51"/>
      <c r="S49" s="51"/>
    </row>
  </sheetData>
  <sheetProtection/>
  <mergeCells count="34">
    <mergeCell ref="S2:S5"/>
    <mergeCell ref="S44:S45"/>
    <mergeCell ref="M3:M4"/>
    <mergeCell ref="N3:N4"/>
    <mergeCell ref="O3:O4"/>
    <mergeCell ref="P3:P4"/>
    <mergeCell ref="Q2:Q5"/>
    <mergeCell ref="R2:R5"/>
    <mergeCell ref="G2:G5"/>
    <mergeCell ref="H3:H5"/>
    <mergeCell ref="I3:I5"/>
    <mergeCell ref="J3:J5"/>
    <mergeCell ref="K3:K4"/>
    <mergeCell ref="L3:L4"/>
    <mergeCell ref="A48:C48"/>
    <mergeCell ref="A49:S49"/>
    <mergeCell ref="A2:A5"/>
    <mergeCell ref="A6:A16"/>
    <mergeCell ref="A17:A23"/>
    <mergeCell ref="A24:A32"/>
    <mergeCell ref="A33:A37"/>
    <mergeCell ref="A38:A41"/>
    <mergeCell ref="A42:A44"/>
    <mergeCell ref="B2:B5"/>
    <mergeCell ref="A1:S1"/>
    <mergeCell ref="H2:J2"/>
    <mergeCell ref="K2:P2"/>
    <mergeCell ref="A45:C45"/>
    <mergeCell ref="A46:C46"/>
    <mergeCell ref="A47:C47"/>
    <mergeCell ref="C2:C5"/>
    <mergeCell ref="D2:D5"/>
    <mergeCell ref="E2:E5"/>
    <mergeCell ref="F2:F5"/>
  </mergeCells>
  <printOptions/>
  <pageMargins left="0.7480314960629921" right="0.35433070866141736" top="0.5905511811023623" bottom="0.3937007874015748"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2020-01-17T07:11:21Z</cp:lastPrinted>
  <dcterms:created xsi:type="dcterms:W3CDTF">2018-04-22T06:15:53Z</dcterms:created>
  <dcterms:modified xsi:type="dcterms:W3CDTF">2020-02-15T12:15:09Z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