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 tabRatio="53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<sst xmlns="http://schemas.openxmlformats.org/spreadsheetml/2006/main" count="182" uniqueCount="111">
  <si>
    <t>附件5：</t>
  </si>
  <si>
    <t xml:space="preserve">  《软件技术》专业教学计划进度表(2025级统招生)</t>
  </si>
  <si>
    <t>类别</t>
  </si>
  <si>
    <t>序号</t>
  </si>
  <si>
    <t>课程名称</t>
  </si>
  <si>
    <t>学分</t>
  </si>
  <si>
    <t>学时分配</t>
  </si>
  <si>
    <t>学期、教学周、课时</t>
  </si>
  <si>
    <t>考核形式</t>
  </si>
  <si>
    <t>备注</t>
  </si>
  <si>
    <t>总 
学时</t>
  </si>
  <si>
    <t>理论学时</t>
  </si>
  <si>
    <t>实践学时</t>
  </si>
  <si>
    <t>一</t>
  </si>
  <si>
    <t>二</t>
  </si>
  <si>
    <t>三</t>
  </si>
  <si>
    <t>四</t>
  </si>
  <si>
    <t>五</t>
  </si>
  <si>
    <t>六</t>
  </si>
  <si>
    <t>20周</t>
  </si>
  <si>
    <t>基本素质课程模块</t>
  </si>
  <si>
    <t>公
共
基
础
课</t>
  </si>
  <si>
    <t>思想道德与法治</t>
  </si>
  <si>
    <t>4*12</t>
  </si>
  <si>
    <t>考试</t>
  </si>
  <si>
    <t>毛泽东思想与中国特色社会主义理论体系概论</t>
  </si>
  <si>
    <t>4*8</t>
  </si>
  <si>
    <t>习近平新时代中国特色社会主义思想概论</t>
  </si>
  <si>
    <t>国家安全教育</t>
  </si>
  <si>
    <t>4*4</t>
  </si>
  <si>
    <t>考查</t>
  </si>
  <si>
    <t>形势与政策</t>
  </si>
  <si>
    <t>讲座</t>
  </si>
  <si>
    <t>军事理论</t>
  </si>
  <si>
    <t>线上</t>
  </si>
  <si>
    <t>军事技能及入学教育</t>
  </si>
  <si>
    <t>2周</t>
  </si>
  <si>
    <t xml:space="preserve">信息技术与人工智能           </t>
  </si>
  <si>
    <t>4*14</t>
  </si>
  <si>
    <t xml:space="preserve">大学体育          </t>
  </si>
  <si>
    <t>2*16+4</t>
  </si>
  <si>
    <t>2*18</t>
  </si>
  <si>
    <t xml:space="preserve">大学英语 </t>
  </si>
  <si>
    <t>4*18</t>
  </si>
  <si>
    <t>大学美育</t>
  </si>
  <si>
    <t>2*16</t>
  </si>
  <si>
    <t>职业生涯规划</t>
  </si>
  <si>
    <t>2*6</t>
  </si>
  <si>
    <t>大学生就业与创业</t>
  </si>
  <si>
    <t>2*10</t>
  </si>
  <si>
    <t>大学生心理健康教育</t>
  </si>
  <si>
    <t>2*8</t>
  </si>
  <si>
    <t>劳动教育</t>
  </si>
  <si>
    <t>专题教育</t>
  </si>
  <si>
    <t>安全教育</t>
  </si>
  <si>
    <t>小计</t>
  </si>
  <si>
    <t>公共选修课</t>
  </si>
  <si>
    <t>高等数学</t>
  </si>
  <si>
    <t>人文素养类课程</t>
  </si>
  <si>
    <t>科学素养类课程</t>
  </si>
  <si>
    <t>专业︵技能︶课程模块</t>
  </si>
  <si>
    <t>专业基础课</t>
  </si>
  <si>
    <t>C语言程序设计</t>
  </si>
  <si>
    <t>专业群通用课程，5-18周</t>
  </si>
  <si>
    <t>网页设计与制作</t>
  </si>
  <si>
    <t>5-18周</t>
  </si>
  <si>
    <t>Java面向对象程序设计</t>
  </si>
  <si>
    <t>6*17</t>
  </si>
  <si>
    <t>1-17周</t>
  </si>
  <si>
    <t>MySQL数据库技术</t>
  </si>
  <si>
    <t>4*16</t>
  </si>
  <si>
    <t>专业群通用课程，1-16周</t>
  </si>
  <si>
    <t>Python程序设计基础</t>
  </si>
  <si>
    <t>数据结构</t>
  </si>
  <si>
    <t>3*16</t>
  </si>
  <si>
    <t>1-16周</t>
  </si>
  <si>
    <t>专业核心课</t>
  </si>
  <si>
    <t>JavaScript前端开发</t>
  </si>
  <si>
    <t>4*17</t>
  </si>
  <si>
    <t>软件测试</t>
  </si>
  <si>
    <t>Java Web网站开发技术</t>
  </si>
  <si>
    <t>5*16</t>
  </si>
  <si>
    <r>
      <rPr>
        <sz val="9"/>
        <rFont val="宋体"/>
        <charset val="134"/>
      </rPr>
      <t>Web前端框架</t>
    </r>
    <r>
      <rPr>
        <sz val="9"/>
        <rFont val="宋体"/>
        <charset val="134"/>
        <scheme val="minor"/>
      </rPr>
      <t>开发</t>
    </r>
  </si>
  <si>
    <t>JavaEE企业级项目开发</t>
  </si>
  <si>
    <t>Python数据分析与可视化</t>
  </si>
  <si>
    <t>专业拓展课</t>
  </si>
  <si>
    <t>大数据应用技术</t>
  </si>
  <si>
    <t>5*10</t>
  </si>
  <si>
    <t>1-10周</t>
  </si>
  <si>
    <t>鸿蒙应用开发基础</t>
  </si>
  <si>
    <t>软件开发与项目管理</t>
  </si>
  <si>
    <t>4*10</t>
  </si>
  <si>
    <t>实    践     教    学    模    块</t>
  </si>
  <si>
    <t>岗位实习及毕业设计</t>
  </si>
  <si>
    <t>8周</t>
  </si>
  <si>
    <t>17周</t>
  </si>
  <si>
    <t>Web前端综合实训</t>
  </si>
  <si>
    <t>1周</t>
  </si>
  <si>
    <t>18周</t>
  </si>
  <si>
    <t>Java Web网站开发技术实训</t>
  </si>
  <si>
    <r>
      <rPr>
        <sz val="9"/>
        <color theme="1"/>
        <rFont val="Times New Roman"/>
        <charset val="0"/>
      </rPr>
      <t>1</t>
    </r>
    <r>
      <rPr>
        <sz val="9"/>
        <color theme="1"/>
        <rFont val="宋体"/>
        <charset val="0"/>
      </rPr>
      <t>周</t>
    </r>
  </si>
  <si>
    <t>软件测试实训</t>
  </si>
  <si>
    <t>Java EE企业级项目开发实训</t>
  </si>
  <si>
    <t>17、18周</t>
  </si>
  <si>
    <t>总计</t>
  </si>
  <si>
    <t>周课时</t>
  </si>
  <si>
    <t>公共基础课课时占比</t>
  </si>
  <si>
    <t>选修课课时占比</t>
  </si>
  <si>
    <t>实践课课时占比</t>
  </si>
  <si>
    <t xml:space="preserve">注：                                                                                              
1.公共基础课学时不少于总学时的 25%，实践教学学时不少于总学时 50%，选修课程学时不少于总学时 10%；                                                                                         2.《形势与政策》设置 1 个学分，在校学习每学期不低于 8 学时，共计 32 学时。         
3.《军事技能及入学教育》安排在第一学期，共2周，其中军事技能为军训，入学教育包括专业认知教育、大学生适应性教育等；                                                                                        
4.《安全教育》每学期不低于 10 学时，共计 60 学时，第 6 学期输入成绩。                             
5.公共选修课中人文素养类课程包括：“四史”课程、《大学生人文素养》、《大学生社交与礼仪》、《理财思维与技能》、《语言表达能力训练》、《民间艺术》、《民族传统体育》等，科学素养类课程包括：《工匠中国》、《信息素养》等。其中，“四史”课程为党史、新中国史、改革开放史、社会主义发展史，学生至少从“四史”中选修1门课程（开设在第一学期，8个学时）。                                                                                         6.《信息技术与人工智能》和《高等数学》不开设在同一学期。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</si>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</sst>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  <numFmt numFmtId="178" formatCode="0.0%"/>
  </numFmts>
  <fonts count="38"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6"/>
      <color theme="1"/>
      <name val="黑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9"/>
      <color theme="1"/>
      <name val="Times New Roman"/>
      <charset val="0"/>
    </font>
    <font>
      <sz val="9"/>
      <name val="宋体"/>
      <charset val="134"/>
      <scheme val="minor"/>
    </font>
    <font>
      <sz val="8"/>
      <color theme="1"/>
      <name val="宋体"/>
      <charset val="134"/>
    </font>
    <font>
      <sz val="9"/>
      <color theme="1"/>
      <name val="Times New Roman"/>
      <charset val="0"/>
    </font>
    <font>
      <b/>
      <sz val="8"/>
      <color theme="1"/>
      <name val="宋体"/>
      <charset val="134"/>
    </font>
    <font>
      <sz val="10"/>
      <color theme="1"/>
      <name val="黑体"/>
      <charset val="134"/>
    </font>
    <font>
      <sz val="9"/>
      <color rgb="FFFF0000"/>
      <name val="宋体"/>
      <charset val="134"/>
    </font>
    <font>
      <b/>
      <sz val="9"/>
      <name val="Times New Roman"/>
      <charset val="0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9"/>
      <color theme="1"/>
      <name val="宋体"/>
      <charset val="0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 applyProtection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7" borderId="14" applyNumberFormat="0" applyAlignment="0" applyProtection="0">
      <alignment vertical="center"/>
    </xf>
    <xf numFmtId="0" fontId="28" fillId="7" borderId="13" applyNumberFormat="0" applyAlignment="0" applyProtection="0">
      <alignment vertical="center"/>
    </xf>
    <xf numFmtId="0" fontId="29" fillId="8" borderId="1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</cellStyleXfs>
  <cellXfs count="85"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0" fontId="1" fillId="2" borderId="0" xfId="0" applyFont="1" applyFill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9" fontId="2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 vertical="center"/>
    </xf>
    <xf numFmtId="0" fontId="9" fillId="3" borderId="4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 applyProtection="1">
      <alignment horizontal="center" vertical="center" wrapText="1"/>
    </xf>
    <xf numFmtId="176" fontId="14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Fill="1" applyBorder="1" applyAlignment="1" applyProtection="1">
      <alignment horizontal="center" vertical="center" wrapText="1"/>
    </xf>
    <xf numFmtId="10" fontId="6" fillId="0" borderId="1" xfId="0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center" vertical="center" wrapText="1"/>
    </xf>
    <xf numFmtId="49" fontId="1" fillId="0" borderId="0" xfId="0" applyNumberFormat="1" applyFont="1" applyProtection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vertical="center"/>
    </xf>
    <xf numFmtId="0" fontId="7" fillId="4" borderId="5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vertical="center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shrinkToFi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16" fillId="4" borderId="5" xfId="0" applyNumberFormat="1" applyFont="1" applyFill="1" applyBorder="1" applyAlignment="1" applyProtection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shrinkToFit="1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Border="1" applyProtection="1">
      <alignment vertical="center"/>
    </xf>
    <xf numFmtId="0" fontId="12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49" fontId="12" fillId="3" borderId="1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5B9BD5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55"/>
  <sheetViews>
    <sheetView tabSelected="1" zoomScaleSheetLayoutView="60" workbookViewId="0">
      <pane ySplit="5" topLeftCell="A45" activePane="bottomLeft" state="frozen"/>
      <selection/>
      <selection pane="bottomLeft" activeCell="Q54" sqref="Q54"/>
    </sheetView>
  </sheetViews>
  <sheetFormatPr defaultColWidth="8.875" defaultRowHeight="15.6"/>
  <cols>
    <col min="1" max="1" width="2.75" style="4" customWidth="1"/>
    <col min="2" max="3" width="3.25" style="4" customWidth="1"/>
    <col min="4" max="4" width="17.2" style="5" customWidth="1"/>
    <col min="5" max="5" width="6.51666666666667" style="4" customWidth="1"/>
    <col min="6" max="6" width="4.75" style="4" customWidth="1"/>
    <col min="7" max="7" width="4.375" style="4" customWidth="1"/>
    <col min="8" max="8" width="4.75" style="4" customWidth="1"/>
    <col min="9" max="9" width="5.3" style="4" customWidth="1"/>
    <col min="10" max="13" width="3.7" style="4" customWidth="1"/>
    <col min="14" max="14" width="4.2" style="4" customWidth="1"/>
    <col min="15" max="15" width="6.5" style="6" customWidth="1"/>
    <col min="16" max="16" width="15.7166666666667" style="6" customWidth="1"/>
    <col min="17" max="20" width="9" style="4"/>
    <col min="21" max="16384" width="8.875" style="4"/>
  </cols>
  <sheetData>
    <row r="1" s="2" customFormat="1" spans="2:16">
      <c r="B1" s="7" t="s">
        <v>0</v>
      </c>
      <c r="C1" s="8"/>
      <c r="D1" s="9"/>
      <c r="O1" s="53"/>
      <c r="P1" s="53"/>
    </row>
    <row r="2" s="2" customFormat="1" ht="26.25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="2" customFormat="1" ht="14.25" customHeight="1" spans="1:16">
      <c r="A3" s="11" t="s">
        <v>2</v>
      </c>
      <c r="B3" s="11"/>
      <c r="C3" s="11" t="s">
        <v>3</v>
      </c>
      <c r="D3" s="11" t="s">
        <v>4</v>
      </c>
      <c r="E3" s="11" t="s">
        <v>5</v>
      </c>
      <c r="F3" s="11" t="s">
        <v>6</v>
      </c>
      <c r="G3" s="11"/>
      <c r="H3" s="11"/>
      <c r="I3" s="11" t="s">
        <v>7</v>
      </c>
      <c r="J3" s="11"/>
      <c r="K3" s="11"/>
      <c r="L3" s="11"/>
      <c r="M3" s="11"/>
      <c r="N3" s="11"/>
      <c r="O3" s="54" t="s">
        <v>8</v>
      </c>
      <c r="P3" s="54" t="s">
        <v>9</v>
      </c>
    </row>
    <row r="4" s="2" customFormat="1" ht="15" customHeight="1" spans="1:16">
      <c r="A4" s="11"/>
      <c r="B4" s="11"/>
      <c r="C4" s="11"/>
      <c r="D4" s="11"/>
      <c r="E4" s="11"/>
      <c r="F4" s="11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1" t="s">
        <v>17</v>
      </c>
      <c r="N4" s="11" t="s">
        <v>18</v>
      </c>
      <c r="O4" s="54"/>
      <c r="P4" s="54"/>
    </row>
    <row r="5" s="2" customFormat="1" ht="18.75" customHeight="1" spans="1:16">
      <c r="A5" s="11"/>
      <c r="B5" s="11"/>
      <c r="C5" s="11"/>
      <c r="D5" s="11"/>
      <c r="E5" s="11"/>
      <c r="F5" s="12"/>
      <c r="G5" s="11"/>
      <c r="H5" s="11"/>
      <c r="I5" s="11" t="s">
        <v>19</v>
      </c>
      <c r="J5" s="11" t="s">
        <v>19</v>
      </c>
      <c r="K5" s="11" t="s">
        <v>19</v>
      </c>
      <c r="L5" s="11" t="s">
        <v>19</v>
      </c>
      <c r="M5" s="11" t="s">
        <v>19</v>
      </c>
      <c r="N5" s="11" t="s">
        <v>19</v>
      </c>
      <c r="O5" s="54"/>
      <c r="P5" s="54"/>
    </row>
    <row r="6" s="2" customFormat="1" ht="23.1" customHeight="1" spans="1:16">
      <c r="A6" s="11" t="s">
        <v>20</v>
      </c>
      <c r="B6" s="11" t="s">
        <v>21</v>
      </c>
      <c r="C6" s="11">
        <v>1</v>
      </c>
      <c r="D6" s="13" t="s">
        <v>22</v>
      </c>
      <c r="E6" s="14">
        <v>3</v>
      </c>
      <c r="F6" s="14">
        <v>48</v>
      </c>
      <c r="G6" s="14">
        <v>40</v>
      </c>
      <c r="H6" s="14">
        <v>8</v>
      </c>
      <c r="I6" s="13" t="s">
        <v>23</v>
      </c>
      <c r="J6" s="13"/>
      <c r="K6" s="13"/>
      <c r="L6" s="13"/>
      <c r="M6" s="13"/>
      <c r="N6" s="13"/>
      <c r="O6" s="55" t="s">
        <v>24</v>
      </c>
      <c r="P6" s="55"/>
    </row>
    <row r="7" s="2" customFormat="1" ht="30" customHeight="1" spans="1:16">
      <c r="A7" s="11"/>
      <c r="B7" s="11"/>
      <c r="C7" s="11">
        <v>2</v>
      </c>
      <c r="D7" s="13" t="s">
        <v>25</v>
      </c>
      <c r="E7" s="13">
        <v>2</v>
      </c>
      <c r="F7" s="13">
        <v>32</v>
      </c>
      <c r="G7" s="13">
        <v>28</v>
      </c>
      <c r="H7" s="13">
        <v>4</v>
      </c>
      <c r="I7" s="13"/>
      <c r="J7" s="13" t="s">
        <v>26</v>
      </c>
      <c r="K7" s="13"/>
      <c r="L7" s="13"/>
      <c r="M7" s="13"/>
      <c r="N7" s="13"/>
      <c r="O7" s="56" t="s">
        <v>24</v>
      </c>
      <c r="P7" s="56"/>
    </row>
    <row r="8" s="2" customFormat="1" ht="30" customHeight="1" spans="1:16">
      <c r="A8" s="11"/>
      <c r="B8" s="11"/>
      <c r="C8" s="11">
        <v>3</v>
      </c>
      <c r="D8" s="13" t="s">
        <v>27</v>
      </c>
      <c r="E8" s="13">
        <v>3</v>
      </c>
      <c r="F8" s="13">
        <v>48</v>
      </c>
      <c r="G8" s="13">
        <v>40</v>
      </c>
      <c r="H8" s="13">
        <v>8</v>
      </c>
      <c r="I8" s="13"/>
      <c r="J8" s="13"/>
      <c r="K8" s="13" t="s">
        <v>23</v>
      </c>
      <c r="L8" s="13"/>
      <c r="M8" s="13"/>
      <c r="N8" s="13"/>
      <c r="O8" s="56" t="s">
        <v>24</v>
      </c>
      <c r="P8" s="56"/>
    </row>
    <row r="9" s="2" customFormat="1" spans="1:16">
      <c r="A9" s="11"/>
      <c r="B9" s="11"/>
      <c r="C9" s="11">
        <v>4</v>
      </c>
      <c r="D9" s="13" t="s">
        <v>28</v>
      </c>
      <c r="E9" s="13">
        <v>1</v>
      </c>
      <c r="F9" s="13">
        <v>16</v>
      </c>
      <c r="G9" s="13">
        <v>14</v>
      </c>
      <c r="H9" s="13">
        <v>2</v>
      </c>
      <c r="I9" s="13"/>
      <c r="J9" s="57"/>
      <c r="K9" s="57"/>
      <c r="L9" s="13" t="s">
        <v>29</v>
      </c>
      <c r="M9" s="57"/>
      <c r="N9" s="57"/>
      <c r="O9" s="56" t="s">
        <v>30</v>
      </c>
      <c r="P9" s="56"/>
    </row>
    <row r="10" s="2" customFormat="1" spans="1:16">
      <c r="A10" s="11"/>
      <c r="B10" s="11"/>
      <c r="C10" s="11">
        <v>5</v>
      </c>
      <c r="D10" s="13" t="s">
        <v>31</v>
      </c>
      <c r="E10" s="13">
        <v>1</v>
      </c>
      <c r="F10" s="13">
        <v>32</v>
      </c>
      <c r="G10" s="13">
        <v>32</v>
      </c>
      <c r="H10" s="13">
        <v>0</v>
      </c>
      <c r="I10" s="13">
        <v>8</v>
      </c>
      <c r="J10" s="13">
        <v>8</v>
      </c>
      <c r="K10" s="13">
        <v>8</v>
      </c>
      <c r="L10" s="13">
        <v>8</v>
      </c>
      <c r="M10" s="13" t="s">
        <v>32</v>
      </c>
      <c r="N10" s="13"/>
      <c r="O10" s="56"/>
      <c r="P10" s="56"/>
    </row>
    <row r="11" s="2" customFormat="1" spans="1:16">
      <c r="A11" s="11"/>
      <c r="B11" s="11"/>
      <c r="C11" s="11">
        <v>6</v>
      </c>
      <c r="D11" s="13" t="s">
        <v>33</v>
      </c>
      <c r="E11" s="13">
        <v>2</v>
      </c>
      <c r="F11" s="13">
        <v>36</v>
      </c>
      <c r="G11" s="13">
        <v>36</v>
      </c>
      <c r="H11" s="13">
        <v>0</v>
      </c>
      <c r="I11" s="13">
        <v>36</v>
      </c>
      <c r="J11" s="13"/>
      <c r="K11" s="13"/>
      <c r="L11" s="13"/>
      <c r="M11" s="13"/>
      <c r="N11" s="13"/>
      <c r="O11" s="56" t="s">
        <v>30</v>
      </c>
      <c r="P11" s="56" t="s">
        <v>34</v>
      </c>
    </row>
    <row r="12" s="2" customFormat="1" spans="1:16">
      <c r="A12" s="11"/>
      <c r="B12" s="11"/>
      <c r="C12" s="11">
        <v>7</v>
      </c>
      <c r="D12" s="13" t="s">
        <v>35</v>
      </c>
      <c r="E12" s="13">
        <v>2</v>
      </c>
      <c r="F12" s="13">
        <v>120</v>
      </c>
      <c r="G12" s="13">
        <v>8</v>
      </c>
      <c r="H12" s="13">
        <v>112</v>
      </c>
      <c r="I12" s="58">
        <v>112</v>
      </c>
      <c r="J12" s="13"/>
      <c r="K12" s="13"/>
      <c r="L12" s="13"/>
      <c r="M12" s="13"/>
      <c r="N12" s="13"/>
      <c r="O12" s="56" t="s">
        <v>30</v>
      </c>
      <c r="P12" s="58" t="s">
        <v>36</v>
      </c>
    </row>
    <row r="13" s="2" customFormat="1" spans="1:16">
      <c r="A13" s="11"/>
      <c r="B13" s="11"/>
      <c r="C13" s="11">
        <v>8</v>
      </c>
      <c r="D13" s="15" t="s">
        <v>37</v>
      </c>
      <c r="E13" s="15">
        <v>3.5</v>
      </c>
      <c r="F13" s="15">
        <v>56</v>
      </c>
      <c r="G13" s="15">
        <v>28</v>
      </c>
      <c r="H13" s="15">
        <v>28</v>
      </c>
      <c r="I13" s="15" t="s">
        <v>38</v>
      </c>
      <c r="J13" s="59"/>
      <c r="K13" s="15"/>
      <c r="L13" s="15"/>
      <c r="M13" s="15"/>
      <c r="N13" s="15"/>
      <c r="O13" s="56"/>
      <c r="P13" s="58"/>
    </row>
    <row r="14" s="2" customFormat="1" spans="1:16">
      <c r="A14" s="11"/>
      <c r="B14" s="11"/>
      <c r="C14" s="11">
        <v>9</v>
      </c>
      <c r="D14" s="16" t="s">
        <v>39</v>
      </c>
      <c r="E14" s="13">
        <v>7</v>
      </c>
      <c r="F14" s="13">
        <v>108</v>
      </c>
      <c r="G14" s="13">
        <v>8</v>
      </c>
      <c r="H14" s="13">
        <v>100</v>
      </c>
      <c r="I14" s="13" t="s">
        <v>40</v>
      </c>
      <c r="J14" s="13" t="s">
        <v>41</v>
      </c>
      <c r="K14" s="13" t="s">
        <v>41</v>
      </c>
      <c r="L14" s="13"/>
      <c r="M14" s="13"/>
      <c r="N14" s="13"/>
      <c r="O14" s="56" t="s">
        <v>24</v>
      </c>
      <c r="P14" s="58"/>
    </row>
    <row r="15" s="2" customFormat="1" spans="1:16">
      <c r="A15" s="11"/>
      <c r="B15" s="11"/>
      <c r="C15" s="11">
        <v>10</v>
      </c>
      <c r="D15" s="13" t="s">
        <v>42</v>
      </c>
      <c r="E15" s="16">
        <v>8</v>
      </c>
      <c r="F15" s="13">
        <v>128</v>
      </c>
      <c r="G15" s="13">
        <v>112</v>
      </c>
      <c r="H15" s="13">
        <v>16</v>
      </c>
      <c r="I15" s="13" t="s">
        <v>38</v>
      </c>
      <c r="J15" s="13" t="s">
        <v>43</v>
      </c>
      <c r="K15" s="13"/>
      <c r="L15" s="13"/>
      <c r="M15" s="13"/>
      <c r="N15" s="13"/>
      <c r="O15" s="56"/>
      <c r="P15" s="58"/>
    </row>
    <row r="16" s="2" customFormat="1" spans="1:16">
      <c r="A16" s="11"/>
      <c r="B16" s="11"/>
      <c r="C16" s="11">
        <v>11</v>
      </c>
      <c r="D16" s="17" t="s">
        <v>44</v>
      </c>
      <c r="E16" s="18">
        <v>2</v>
      </c>
      <c r="F16" s="19">
        <v>32</v>
      </c>
      <c r="G16" s="19">
        <v>24</v>
      </c>
      <c r="H16" s="19">
        <v>8</v>
      </c>
      <c r="I16" s="60" t="s">
        <v>45</v>
      </c>
      <c r="J16" s="60"/>
      <c r="K16" s="19"/>
      <c r="L16" s="19"/>
      <c r="M16" s="19"/>
      <c r="N16" s="19"/>
      <c r="O16" s="56"/>
      <c r="P16" s="58"/>
    </row>
    <row r="17" s="2" customFormat="1" spans="1:16">
      <c r="A17" s="11"/>
      <c r="B17" s="11"/>
      <c r="C17" s="11">
        <v>12</v>
      </c>
      <c r="D17" s="13" t="s">
        <v>46</v>
      </c>
      <c r="E17" s="13">
        <v>1</v>
      </c>
      <c r="F17" s="13">
        <v>12</v>
      </c>
      <c r="G17" s="13">
        <v>8</v>
      </c>
      <c r="H17" s="13">
        <v>4</v>
      </c>
      <c r="I17" s="13" t="s">
        <v>47</v>
      </c>
      <c r="J17" s="13"/>
      <c r="K17" s="13"/>
      <c r="L17" s="13"/>
      <c r="M17" s="13"/>
      <c r="N17" s="13"/>
      <c r="O17" s="56" t="s">
        <v>24</v>
      </c>
      <c r="P17" s="56"/>
    </row>
    <row r="18" s="2" customFormat="1" spans="1:16">
      <c r="A18" s="11"/>
      <c r="B18" s="11"/>
      <c r="C18" s="11">
        <v>13</v>
      </c>
      <c r="D18" s="13" t="s">
        <v>48</v>
      </c>
      <c r="E18" s="13">
        <v>1</v>
      </c>
      <c r="F18" s="13">
        <v>20</v>
      </c>
      <c r="G18" s="13">
        <v>16</v>
      </c>
      <c r="H18" s="13">
        <v>4</v>
      </c>
      <c r="I18" s="13"/>
      <c r="J18" s="13"/>
      <c r="K18" s="13"/>
      <c r="L18" s="13" t="s">
        <v>49</v>
      </c>
      <c r="M18" s="13"/>
      <c r="N18" s="13"/>
      <c r="O18" s="56" t="s">
        <v>24</v>
      </c>
      <c r="P18" s="56"/>
    </row>
    <row r="19" s="3" customFormat="1" spans="1:16">
      <c r="A19" s="11"/>
      <c r="B19" s="11"/>
      <c r="C19" s="11">
        <v>14</v>
      </c>
      <c r="D19" s="13" t="s">
        <v>50</v>
      </c>
      <c r="E19" s="13">
        <v>2</v>
      </c>
      <c r="F19" s="13">
        <v>32</v>
      </c>
      <c r="G19" s="13">
        <v>16</v>
      </c>
      <c r="H19" s="13">
        <v>16</v>
      </c>
      <c r="I19" s="13" t="s">
        <v>51</v>
      </c>
      <c r="J19" s="13" t="s">
        <v>51</v>
      </c>
      <c r="K19" s="13"/>
      <c r="L19" s="13"/>
      <c r="M19" s="13"/>
      <c r="N19" s="13"/>
      <c r="O19" s="56" t="s">
        <v>30</v>
      </c>
      <c r="P19" s="56"/>
    </row>
    <row r="20" s="2" customFormat="1" spans="1:16">
      <c r="A20" s="11"/>
      <c r="B20" s="11"/>
      <c r="C20" s="11">
        <v>15</v>
      </c>
      <c r="D20" s="13" t="s">
        <v>52</v>
      </c>
      <c r="E20" s="13">
        <v>1</v>
      </c>
      <c r="F20" s="13">
        <v>16</v>
      </c>
      <c r="G20" s="13">
        <v>4</v>
      </c>
      <c r="H20" s="13">
        <v>12</v>
      </c>
      <c r="I20" s="13">
        <v>4</v>
      </c>
      <c r="J20" s="13">
        <v>4</v>
      </c>
      <c r="K20" s="13">
        <v>4</v>
      </c>
      <c r="L20" s="13">
        <v>4</v>
      </c>
      <c r="M20" s="13"/>
      <c r="N20" s="13"/>
      <c r="O20" s="56" t="s">
        <v>30</v>
      </c>
      <c r="P20" s="56" t="s">
        <v>53</v>
      </c>
    </row>
    <row r="21" s="2" customFormat="1" spans="1:16">
      <c r="A21" s="11"/>
      <c r="B21" s="11"/>
      <c r="C21" s="11">
        <v>16</v>
      </c>
      <c r="D21" s="13" t="s">
        <v>54</v>
      </c>
      <c r="E21" s="13">
        <v>2</v>
      </c>
      <c r="F21" s="13">
        <v>60</v>
      </c>
      <c r="G21" s="13">
        <v>12</v>
      </c>
      <c r="H21" s="13">
        <v>48</v>
      </c>
      <c r="I21" s="13">
        <v>10</v>
      </c>
      <c r="J21" s="13">
        <v>10</v>
      </c>
      <c r="K21" s="13">
        <v>10</v>
      </c>
      <c r="L21" s="13">
        <v>10</v>
      </c>
      <c r="M21" s="13">
        <v>10</v>
      </c>
      <c r="N21" s="13">
        <v>10</v>
      </c>
      <c r="O21" s="56" t="s">
        <v>30</v>
      </c>
      <c r="P21" s="56" t="s">
        <v>53</v>
      </c>
    </row>
    <row r="22" s="2" customFormat="1" spans="1:16">
      <c r="A22" s="11"/>
      <c r="B22" s="11"/>
      <c r="C22" s="20" t="s">
        <v>55</v>
      </c>
      <c r="D22" s="21"/>
      <c r="E22" s="22">
        <v>41.5</v>
      </c>
      <c r="F22" s="22">
        <f t="shared" ref="F22:H22" si="0">SUM(F6:F21)</f>
        <v>796</v>
      </c>
      <c r="G22" s="22">
        <f t="shared" si="0"/>
        <v>426</v>
      </c>
      <c r="H22" s="22">
        <f t="shared" si="0"/>
        <v>370</v>
      </c>
      <c r="I22" s="22">
        <v>18</v>
      </c>
      <c r="J22" s="22">
        <v>12</v>
      </c>
      <c r="K22" s="22">
        <v>6</v>
      </c>
      <c r="L22" s="22">
        <v>6</v>
      </c>
      <c r="M22" s="61"/>
      <c r="N22" s="62"/>
      <c r="O22" s="63"/>
      <c r="P22" s="64"/>
    </row>
    <row r="23" s="2" customFormat="1" ht="21" customHeight="1" spans="1:16">
      <c r="A23" s="11"/>
      <c r="B23" s="23" t="s">
        <v>56</v>
      </c>
      <c r="C23" s="11">
        <v>1</v>
      </c>
      <c r="D23" s="24" t="s">
        <v>57</v>
      </c>
      <c r="E23" s="25">
        <v>4</v>
      </c>
      <c r="F23" s="25">
        <v>56</v>
      </c>
      <c r="G23" s="25">
        <v>50</v>
      </c>
      <c r="H23" s="25">
        <v>6</v>
      </c>
      <c r="I23" s="15"/>
      <c r="J23" s="15" t="s">
        <v>38</v>
      </c>
      <c r="K23" s="65"/>
      <c r="L23" s="65"/>
      <c r="M23" s="65"/>
      <c r="N23" s="65"/>
      <c r="O23" s="66" t="s">
        <v>30</v>
      </c>
      <c r="P23" s="67"/>
    </row>
    <row r="24" s="2" customFormat="1" ht="24" customHeight="1" spans="1:16">
      <c r="A24" s="11"/>
      <c r="B24" s="26"/>
      <c r="C24" s="27">
        <v>2</v>
      </c>
      <c r="D24" s="27" t="s">
        <v>58</v>
      </c>
      <c r="E24" s="27">
        <v>2</v>
      </c>
      <c r="F24" s="27">
        <v>32</v>
      </c>
      <c r="G24" s="27">
        <v>24</v>
      </c>
      <c r="H24" s="27">
        <v>8</v>
      </c>
      <c r="I24" s="68"/>
      <c r="J24" s="65"/>
      <c r="K24" s="60"/>
      <c r="L24" s="65">
        <v>32</v>
      </c>
      <c r="M24" s="69"/>
      <c r="N24" s="11"/>
      <c r="O24" s="54" t="s">
        <v>30</v>
      </c>
      <c r="P24" s="70" t="s">
        <v>34</v>
      </c>
    </row>
    <row r="25" s="2" customFormat="1" ht="21.95" customHeight="1" spans="1:16">
      <c r="A25" s="11"/>
      <c r="B25" s="26"/>
      <c r="C25" s="27">
        <v>3</v>
      </c>
      <c r="D25" s="27" t="s">
        <v>59</v>
      </c>
      <c r="E25" s="27">
        <v>2</v>
      </c>
      <c r="F25" s="27">
        <v>32</v>
      </c>
      <c r="G25" s="27">
        <v>24</v>
      </c>
      <c r="H25" s="27">
        <v>8</v>
      </c>
      <c r="I25" s="68"/>
      <c r="J25" s="60">
        <v>32</v>
      </c>
      <c r="K25" s="65"/>
      <c r="M25" s="69"/>
      <c r="N25" s="11"/>
      <c r="O25" s="54" t="s">
        <v>30</v>
      </c>
      <c r="P25" s="71"/>
    </row>
    <row r="26" s="2" customFormat="1" ht="18" customHeight="1" spans="1:16">
      <c r="A26" s="11"/>
      <c r="B26" s="28"/>
      <c r="C26" s="20" t="s">
        <v>55</v>
      </c>
      <c r="D26" s="21"/>
      <c r="E26" s="29">
        <f>SUM(E23:E25)</f>
        <v>8</v>
      </c>
      <c r="F26" s="29">
        <f>SUM(F23:F25)</f>
        <v>120</v>
      </c>
      <c r="G26" s="29">
        <f>SUM(G23:G25)</f>
        <v>98</v>
      </c>
      <c r="H26" s="29">
        <f>SUM(H23:H25)</f>
        <v>22</v>
      </c>
      <c r="I26" s="29">
        <v>0</v>
      </c>
      <c r="J26" s="72">
        <v>4</v>
      </c>
      <c r="K26" s="72">
        <v>0</v>
      </c>
      <c r="L26" s="72">
        <v>0</v>
      </c>
      <c r="M26" s="73"/>
      <c r="N26" s="74"/>
      <c r="O26" s="75"/>
      <c r="P26" s="75"/>
    </row>
    <row r="27" s="2" customFormat="1" spans="1:16">
      <c r="A27" s="11" t="s">
        <v>60</v>
      </c>
      <c r="B27" s="11" t="s">
        <v>61</v>
      </c>
      <c r="C27" s="11">
        <v>1</v>
      </c>
      <c r="D27" s="30" t="s">
        <v>62</v>
      </c>
      <c r="E27" s="31">
        <v>3.5</v>
      </c>
      <c r="F27" s="31">
        <v>56</v>
      </c>
      <c r="G27" s="31">
        <v>30</v>
      </c>
      <c r="H27" s="31">
        <v>26</v>
      </c>
      <c r="I27" s="76" t="s">
        <v>38</v>
      </c>
      <c r="J27" s="77"/>
      <c r="K27" s="78"/>
      <c r="L27" s="76"/>
      <c r="M27" s="76"/>
      <c r="N27" s="76"/>
      <c r="O27" s="76" t="s">
        <v>24</v>
      </c>
      <c r="P27" s="79" t="s">
        <v>63</v>
      </c>
    </row>
    <row r="28" s="2" customFormat="1" spans="1:16">
      <c r="A28" s="11"/>
      <c r="B28" s="11"/>
      <c r="C28" s="11">
        <v>2</v>
      </c>
      <c r="D28" s="30" t="s">
        <v>64</v>
      </c>
      <c r="E28" s="31">
        <v>3.5</v>
      </c>
      <c r="F28" s="31">
        <v>56</v>
      </c>
      <c r="G28" s="31">
        <v>28</v>
      </c>
      <c r="H28" s="31">
        <v>28</v>
      </c>
      <c r="I28" s="76" t="s">
        <v>38</v>
      </c>
      <c r="J28" s="76"/>
      <c r="K28" s="76"/>
      <c r="L28" s="76"/>
      <c r="M28" s="76"/>
      <c r="N28" s="76"/>
      <c r="O28" s="76" t="s">
        <v>30</v>
      </c>
      <c r="P28" s="76" t="s">
        <v>65</v>
      </c>
    </row>
    <row r="29" s="2" customFormat="1" spans="1:16">
      <c r="A29" s="11"/>
      <c r="B29" s="11"/>
      <c r="C29" s="11">
        <v>3</v>
      </c>
      <c r="D29" s="30" t="s">
        <v>66</v>
      </c>
      <c r="E29" s="31">
        <v>6.5</v>
      </c>
      <c r="F29" s="31">
        <v>102</v>
      </c>
      <c r="G29" s="31">
        <v>52</v>
      </c>
      <c r="H29" s="31">
        <v>50</v>
      </c>
      <c r="I29" s="77"/>
      <c r="J29" s="76" t="s">
        <v>67</v>
      </c>
      <c r="K29" s="76"/>
      <c r="L29" s="76"/>
      <c r="M29" s="76"/>
      <c r="N29" s="76"/>
      <c r="O29" s="76" t="s">
        <v>24</v>
      </c>
      <c r="P29" s="76" t="s">
        <v>68</v>
      </c>
    </row>
    <row r="30" s="2" customFormat="1" spans="1:16">
      <c r="A30" s="11"/>
      <c r="B30" s="11"/>
      <c r="C30" s="11">
        <v>4</v>
      </c>
      <c r="D30" s="30" t="s">
        <v>69</v>
      </c>
      <c r="E30" s="32">
        <v>4</v>
      </c>
      <c r="F30" s="32">
        <v>64</v>
      </c>
      <c r="G30" s="32">
        <v>32</v>
      </c>
      <c r="H30" s="32">
        <v>32</v>
      </c>
      <c r="I30" s="76"/>
      <c r="J30" s="78"/>
      <c r="K30" s="76" t="s">
        <v>70</v>
      </c>
      <c r="L30" s="76"/>
      <c r="M30" s="76"/>
      <c r="N30" s="76"/>
      <c r="O30" s="76" t="s">
        <v>24</v>
      </c>
      <c r="P30" s="79" t="s">
        <v>71</v>
      </c>
    </row>
    <row r="31" s="2" customFormat="1" ht="14.25" customHeight="1" spans="1:16">
      <c r="A31" s="11"/>
      <c r="B31" s="11"/>
      <c r="C31" s="11">
        <v>5</v>
      </c>
      <c r="D31" s="30" t="s">
        <v>72</v>
      </c>
      <c r="E31" s="31">
        <v>4</v>
      </c>
      <c r="F31" s="31">
        <v>64</v>
      </c>
      <c r="G31" s="31">
        <v>32</v>
      </c>
      <c r="H31" s="31">
        <v>32</v>
      </c>
      <c r="I31" s="76"/>
      <c r="J31" s="76"/>
      <c r="K31" s="76" t="s">
        <v>70</v>
      </c>
      <c r="L31" s="76"/>
      <c r="M31" s="76"/>
      <c r="N31" s="76"/>
      <c r="O31" s="76" t="s">
        <v>24</v>
      </c>
      <c r="P31" s="79" t="s">
        <v>71</v>
      </c>
    </row>
    <row r="32" s="2" customFormat="1" ht="14.25" customHeight="1" spans="1:16">
      <c r="A32" s="11"/>
      <c r="B32" s="11"/>
      <c r="C32" s="11">
        <v>6</v>
      </c>
      <c r="D32" s="30" t="s">
        <v>73</v>
      </c>
      <c r="E32" s="31">
        <v>3</v>
      </c>
      <c r="F32" s="31">
        <v>48</v>
      </c>
      <c r="G32" s="31">
        <v>24</v>
      </c>
      <c r="H32" s="31">
        <v>24</v>
      </c>
      <c r="I32" s="76"/>
      <c r="J32" s="78"/>
      <c r="K32" s="76" t="s">
        <v>74</v>
      </c>
      <c r="L32" s="76"/>
      <c r="M32" s="2"/>
      <c r="N32" s="76"/>
      <c r="O32" s="76" t="s">
        <v>30</v>
      </c>
      <c r="P32" s="79" t="s">
        <v>75</v>
      </c>
    </row>
    <row r="33" s="2" customFormat="1" spans="1:16">
      <c r="A33" s="11"/>
      <c r="B33" s="11"/>
      <c r="C33" s="33" t="s">
        <v>55</v>
      </c>
      <c r="D33" s="33"/>
      <c r="E33" s="34">
        <f>SUM(E27:E32)</f>
        <v>24.5</v>
      </c>
      <c r="F33" s="34">
        <f>SUM(F27:F32)</f>
        <v>390</v>
      </c>
      <c r="G33" s="34">
        <f>SUM(G27:G32)</f>
        <v>198</v>
      </c>
      <c r="H33" s="34">
        <f>SUM(H27:H32)</f>
        <v>192</v>
      </c>
      <c r="I33" s="72">
        <v>8</v>
      </c>
      <c r="J33" s="72">
        <v>6</v>
      </c>
      <c r="K33" s="72">
        <v>11</v>
      </c>
      <c r="L33" s="72">
        <v>0</v>
      </c>
      <c r="M33" s="72">
        <v>0</v>
      </c>
      <c r="N33" s="74"/>
      <c r="O33" s="75"/>
      <c r="P33" s="75"/>
    </row>
    <row r="34" s="2" customFormat="1" spans="1:16">
      <c r="A34" s="11"/>
      <c r="B34" s="11" t="s">
        <v>76</v>
      </c>
      <c r="C34" s="11">
        <v>1</v>
      </c>
      <c r="D34" s="35" t="s">
        <v>77</v>
      </c>
      <c r="E34" s="32">
        <v>4</v>
      </c>
      <c r="F34" s="32">
        <v>68</v>
      </c>
      <c r="G34" s="32">
        <v>34</v>
      </c>
      <c r="H34" s="32">
        <v>34</v>
      </c>
      <c r="I34" s="76"/>
      <c r="J34" s="76" t="s">
        <v>78</v>
      </c>
      <c r="K34" s="2"/>
      <c r="L34" s="76"/>
      <c r="M34" s="76"/>
      <c r="N34" s="76"/>
      <c r="O34" s="76" t="s">
        <v>24</v>
      </c>
      <c r="P34" s="76" t="s">
        <v>68</v>
      </c>
    </row>
    <row r="35" s="2" customFormat="1" spans="1:16">
      <c r="A35" s="11"/>
      <c r="B35" s="11"/>
      <c r="C35" s="11">
        <v>2</v>
      </c>
      <c r="D35" s="30" t="s">
        <v>79</v>
      </c>
      <c r="E35" s="32">
        <v>4</v>
      </c>
      <c r="F35" s="32">
        <v>64</v>
      </c>
      <c r="G35" s="32">
        <v>30</v>
      </c>
      <c r="H35" s="32">
        <v>34</v>
      </c>
      <c r="I35" s="76"/>
      <c r="J35" s="76"/>
      <c r="K35" s="76" t="s">
        <v>70</v>
      </c>
      <c r="L35" s="76"/>
      <c r="M35" s="76"/>
      <c r="N35" s="76"/>
      <c r="O35" s="76" t="s">
        <v>24</v>
      </c>
      <c r="P35" s="80" t="s">
        <v>75</v>
      </c>
    </row>
    <row r="36" s="2" customFormat="1" spans="1:16">
      <c r="A36" s="11"/>
      <c r="B36" s="11"/>
      <c r="C36" s="11">
        <v>3</v>
      </c>
      <c r="D36" s="30" t="s">
        <v>80</v>
      </c>
      <c r="E36" s="31">
        <v>5</v>
      </c>
      <c r="F36" s="31">
        <v>80</v>
      </c>
      <c r="G36" s="31">
        <v>40</v>
      </c>
      <c r="H36" s="31">
        <v>40</v>
      </c>
      <c r="I36" s="76"/>
      <c r="J36" s="76"/>
      <c r="K36" s="76" t="s">
        <v>81</v>
      </c>
      <c r="L36" s="76"/>
      <c r="M36" s="76"/>
      <c r="N36" s="76"/>
      <c r="O36" s="76" t="s">
        <v>24</v>
      </c>
      <c r="P36" s="80" t="s">
        <v>75</v>
      </c>
    </row>
    <row r="37" s="2" customFormat="1" spans="1:16">
      <c r="A37" s="11"/>
      <c r="B37" s="11"/>
      <c r="C37" s="11">
        <v>4</v>
      </c>
      <c r="D37" s="30" t="s">
        <v>82</v>
      </c>
      <c r="E37" s="31">
        <v>5</v>
      </c>
      <c r="F37" s="31">
        <v>80</v>
      </c>
      <c r="G37" s="31">
        <v>40</v>
      </c>
      <c r="H37" s="31">
        <v>40</v>
      </c>
      <c r="I37" s="76"/>
      <c r="J37" s="76"/>
      <c r="K37" s="76"/>
      <c r="L37" s="76" t="s">
        <v>81</v>
      </c>
      <c r="M37" s="76"/>
      <c r="N37" s="76"/>
      <c r="O37" s="76" t="s">
        <v>30</v>
      </c>
      <c r="P37" s="80" t="s">
        <v>75</v>
      </c>
    </row>
    <row r="38" s="2" customFormat="1" spans="1:16">
      <c r="A38" s="11"/>
      <c r="B38" s="11"/>
      <c r="C38" s="11">
        <v>5</v>
      </c>
      <c r="D38" s="30" t="s">
        <v>83</v>
      </c>
      <c r="E38" s="31">
        <v>5</v>
      </c>
      <c r="F38" s="31">
        <v>80</v>
      </c>
      <c r="G38" s="31">
        <v>40</v>
      </c>
      <c r="H38" s="31">
        <v>40</v>
      </c>
      <c r="I38" s="76"/>
      <c r="J38" s="76"/>
      <c r="K38" s="76"/>
      <c r="L38" s="76" t="s">
        <v>81</v>
      </c>
      <c r="M38" s="76"/>
      <c r="N38" s="76"/>
      <c r="O38" s="76" t="s">
        <v>24</v>
      </c>
      <c r="P38" s="80" t="s">
        <v>75</v>
      </c>
    </row>
    <row r="39" s="2" customFormat="1" spans="1:16">
      <c r="A39" s="11"/>
      <c r="B39" s="11"/>
      <c r="C39" s="11">
        <v>6</v>
      </c>
      <c r="D39" s="36" t="s">
        <v>84</v>
      </c>
      <c r="E39" s="31">
        <v>4</v>
      </c>
      <c r="F39" s="31">
        <v>64</v>
      </c>
      <c r="G39" s="31">
        <v>32</v>
      </c>
      <c r="H39" s="31">
        <v>32</v>
      </c>
      <c r="I39" s="76"/>
      <c r="J39" s="76"/>
      <c r="K39" s="76"/>
      <c r="L39" s="76" t="s">
        <v>70</v>
      </c>
      <c r="M39" s="76"/>
      <c r="N39" s="76"/>
      <c r="O39" s="76" t="s">
        <v>30</v>
      </c>
      <c r="P39" s="80" t="s">
        <v>75</v>
      </c>
    </row>
    <row r="40" s="2" customFormat="1" spans="1:16">
      <c r="A40" s="11"/>
      <c r="B40" s="11"/>
      <c r="C40" s="33" t="s">
        <v>55</v>
      </c>
      <c r="D40" s="33"/>
      <c r="E40" s="34">
        <f>SUM(E34:E39)</f>
        <v>27</v>
      </c>
      <c r="F40" s="34">
        <f>SUM(F34:F39)</f>
        <v>436</v>
      </c>
      <c r="G40" s="34">
        <f>SUM(G34:G39)</f>
        <v>216</v>
      </c>
      <c r="H40" s="34">
        <f>SUM(H34:H39)</f>
        <v>220</v>
      </c>
      <c r="I40" s="34">
        <f>SUM(I34:I39)</f>
        <v>0</v>
      </c>
      <c r="J40" s="72">
        <v>4</v>
      </c>
      <c r="K40" s="72">
        <v>9</v>
      </c>
      <c r="L40" s="72">
        <v>14</v>
      </c>
      <c r="M40" s="72">
        <v>0</v>
      </c>
      <c r="N40" s="74"/>
      <c r="O40" s="75"/>
      <c r="P40" s="75"/>
    </row>
    <row r="41" s="2" customFormat="1" ht="14.25" customHeight="1" spans="1:16">
      <c r="A41" s="11"/>
      <c r="B41" s="23" t="s">
        <v>85</v>
      </c>
      <c r="C41" s="11">
        <v>1</v>
      </c>
      <c r="D41" s="37" t="s">
        <v>86</v>
      </c>
      <c r="E41" s="31">
        <v>3</v>
      </c>
      <c r="F41" s="31">
        <v>50</v>
      </c>
      <c r="G41" s="31">
        <v>25</v>
      </c>
      <c r="H41" s="31">
        <v>25</v>
      </c>
      <c r="I41" s="76"/>
      <c r="J41" s="76"/>
      <c r="K41" s="27"/>
      <c r="L41" s="76"/>
      <c r="M41" s="76" t="s">
        <v>87</v>
      </c>
      <c r="N41" s="76"/>
      <c r="O41" s="76" t="s">
        <v>30</v>
      </c>
      <c r="P41" s="80" t="s">
        <v>88</v>
      </c>
    </row>
    <row r="42" s="2" customFormat="1" ht="14.25" customHeight="1" spans="1:16">
      <c r="A42" s="11"/>
      <c r="B42" s="26"/>
      <c r="C42" s="11">
        <v>2</v>
      </c>
      <c r="D42" s="37" t="s">
        <v>89</v>
      </c>
      <c r="E42" s="31">
        <v>3</v>
      </c>
      <c r="F42" s="31">
        <v>50</v>
      </c>
      <c r="G42" s="31">
        <v>25</v>
      </c>
      <c r="H42" s="31">
        <v>25</v>
      </c>
      <c r="I42" s="76"/>
      <c r="J42" s="76"/>
      <c r="K42" s="27"/>
      <c r="L42" s="76"/>
      <c r="M42" s="76" t="s">
        <v>87</v>
      </c>
      <c r="N42" s="76"/>
      <c r="O42" s="76" t="s">
        <v>30</v>
      </c>
      <c r="P42" s="80" t="s">
        <v>88</v>
      </c>
    </row>
    <row r="43" s="2" customFormat="1" spans="1:16">
      <c r="A43" s="11"/>
      <c r="B43" s="26"/>
      <c r="C43" s="11">
        <v>3</v>
      </c>
      <c r="D43" s="36" t="s">
        <v>90</v>
      </c>
      <c r="E43" s="31">
        <v>2.5</v>
      </c>
      <c r="F43" s="31">
        <v>40</v>
      </c>
      <c r="G43" s="31">
        <v>20</v>
      </c>
      <c r="H43" s="31">
        <v>20</v>
      </c>
      <c r="I43" s="76"/>
      <c r="J43" s="76"/>
      <c r="K43" s="76"/>
      <c r="L43" s="76"/>
      <c r="M43" s="76" t="s">
        <v>91</v>
      </c>
      <c r="N43" s="76"/>
      <c r="O43" s="76" t="s">
        <v>30</v>
      </c>
      <c r="P43" s="80" t="s">
        <v>88</v>
      </c>
    </row>
    <row r="44" s="2" customFormat="1" spans="1:16">
      <c r="A44" s="11"/>
      <c r="B44" s="28"/>
      <c r="C44" s="33" t="s">
        <v>55</v>
      </c>
      <c r="D44" s="34"/>
      <c r="E44" s="34">
        <f t="shared" ref="E44:M44" si="1">SUM(E41:E43)</f>
        <v>8.5</v>
      </c>
      <c r="F44" s="34">
        <f t="shared" si="1"/>
        <v>140</v>
      </c>
      <c r="G44" s="34">
        <f t="shared" si="1"/>
        <v>70</v>
      </c>
      <c r="H44" s="34">
        <f t="shared" si="1"/>
        <v>70</v>
      </c>
      <c r="I44" s="72">
        <f t="shared" si="1"/>
        <v>0</v>
      </c>
      <c r="J44" s="72">
        <f t="shared" si="1"/>
        <v>0</v>
      </c>
      <c r="K44" s="72">
        <f t="shared" si="1"/>
        <v>0</v>
      </c>
      <c r="L44" s="72">
        <v>0</v>
      </c>
      <c r="M44" s="72">
        <v>14</v>
      </c>
      <c r="N44" s="74"/>
      <c r="O44" s="75"/>
      <c r="P44" s="75"/>
    </row>
    <row r="45" s="2" customFormat="1" ht="14.25" customHeight="1" spans="1:16">
      <c r="A45" s="38" t="s">
        <v>92</v>
      </c>
      <c r="B45" s="39"/>
      <c r="C45" s="40">
        <v>1</v>
      </c>
      <c r="D45" s="41" t="s">
        <v>93</v>
      </c>
      <c r="E45" s="32">
        <v>25</v>
      </c>
      <c r="F45" s="32">
        <v>600</v>
      </c>
      <c r="G45" s="32"/>
      <c r="H45" s="32">
        <v>600</v>
      </c>
      <c r="I45" s="32"/>
      <c r="J45" s="32"/>
      <c r="K45" s="32"/>
      <c r="L45" s="32"/>
      <c r="M45" s="32" t="s">
        <v>94</v>
      </c>
      <c r="N45" s="32" t="s">
        <v>95</v>
      </c>
      <c r="O45" s="32" t="s">
        <v>30</v>
      </c>
      <c r="P45" s="81"/>
    </row>
    <row r="46" s="2" customFormat="1" ht="14.25" customHeight="1" spans="1:16">
      <c r="A46" s="39"/>
      <c r="B46" s="39"/>
      <c r="C46" s="40">
        <v>2</v>
      </c>
      <c r="D46" s="42" t="s">
        <v>96</v>
      </c>
      <c r="E46" s="32">
        <v>1</v>
      </c>
      <c r="F46" s="32">
        <v>24</v>
      </c>
      <c r="G46" s="32">
        <v>0</v>
      </c>
      <c r="H46" s="43">
        <v>24</v>
      </c>
      <c r="I46" s="43"/>
      <c r="J46" s="43" t="s">
        <v>97</v>
      </c>
      <c r="K46" s="79"/>
      <c r="L46" s="79"/>
      <c r="M46" s="79"/>
      <c r="N46" s="79"/>
      <c r="O46" s="76" t="s">
        <v>30</v>
      </c>
      <c r="P46" s="80" t="s">
        <v>98</v>
      </c>
    </row>
    <row r="47" s="2" customFormat="1" ht="21.6" spans="1:16">
      <c r="A47" s="39"/>
      <c r="B47" s="39"/>
      <c r="C47" s="40">
        <v>3</v>
      </c>
      <c r="D47" s="44" t="s">
        <v>99</v>
      </c>
      <c r="E47" s="32">
        <v>1</v>
      </c>
      <c r="F47" s="32">
        <v>24</v>
      </c>
      <c r="G47" s="32">
        <v>0</v>
      </c>
      <c r="H47" s="43">
        <v>24</v>
      </c>
      <c r="I47" s="43"/>
      <c r="J47" s="79"/>
      <c r="K47" s="43" t="s">
        <v>100</v>
      </c>
      <c r="L47" s="79"/>
      <c r="M47" s="79"/>
      <c r="N47" s="79"/>
      <c r="O47" s="76" t="s">
        <v>30</v>
      </c>
      <c r="P47" s="80" t="s">
        <v>95</v>
      </c>
    </row>
    <row r="48" s="2" customFormat="1" spans="1:16">
      <c r="A48" s="39"/>
      <c r="B48" s="39"/>
      <c r="C48" s="40">
        <v>4</v>
      </c>
      <c r="D48" s="44" t="s">
        <v>101</v>
      </c>
      <c r="E48" s="32">
        <v>1</v>
      </c>
      <c r="F48" s="32">
        <v>24</v>
      </c>
      <c r="G48" s="32">
        <v>0</v>
      </c>
      <c r="H48" s="43">
        <v>24</v>
      </c>
      <c r="I48" s="43"/>
      <c r="J48" s="79"/>
      <c r="K48" s="43" t="s">
        <v>100</v>
      </c>
      <c r="L48" s="79"/>
      <c r="M48" s="79"/>
      <c r="N48" s="79"/>
      <c r="O48" s="76" t="s">
        <v>30</v>
      </c>
      <c r="P48" s="80" t="s">
        <v>98</v>
      </c>
    </row>
    <row r="49" s="2" customFormat="1" ht="21.6" spans="1:16">
      <c r="A49" s="39"/>
      <c r="B49" s="39"/>
      <c r="C49" s="40">
        <v>5</v>
      </c>
      <c r="D49" s="45" t="s">
        <v>102</v>
      </c>
      <c r="E49" s="32">
        <v>2</v>
      </c>
      <c r="F49" s="32">
        <v>48</v>
      </c>
      <c r="G49" s="32">
        <v>0</v>
      </c>
      <c r="H49" s="43">
        <v>48</v>
      </c>
      <c r="I49" s="43"/>
      <c r="J49" s="79"/>
      <c r="K49" s="79"/>
      <c r="L49" s="43" t="s">
        <v>36</v>
      </c>
      <c r="M49" s="79"/>
      <c r="N49" s="79"/>
      <c r="O49" s="76" t="s">
        <v>30</v>
      </c>
      <c r="P49" s="80" t="s">
        <v>103</v>
      </c>
    </row>
    <row r="50" s="2" customFormat="1" ht="14.25" customHeight="1" spans="1:16">
      <c r="A50" s="39"/>
      <c r="B50" s="39"/>
      <c r="C50" s="46" t="s">
        <v>55</v>
      </c>
      <c r="D50" s="46"/>
      <c r="E50" s="46">
        <f>SUM(E45:E49)</f>
        <v>30</v>
      </c>
      <c r="F50" s="46">
        <f>SUM(F45:F49)</f>
        <v>720</v>
      </c>
      <c r="G50" s="46">
        <f>SUM(G45:G49)</f>
        <v>0</v>
      </c>
      <c r="H50" s="46">
        <f>SUM(H45:H49)</f>
        <v>720</v>
      </c>
      <c r="I50" s="82"/>
      <c r="J50" s="82"/>
      <c r="K50" s="82"/>
      <c r="L50" s="82"/>
      <c r="M50" s="82"/>
      <c r="N50" s="82"/>
      <c r="O50" s="83"/>
      <c r="P50" s="83"/>
    </row>
    <row r="51" s="2" customFormat="1" ht="14.25" customHeight="1" spans="1:16">
      <c r="A51" s="47" t="s">
        <v>104</v>
      </c>
      <c r="B51" s="47"/>
      <c r="C51" s="47"/>
      <c r="D51" s="47"/>
      <c r="E51" s="48">
        <f>SUM(E22,E26,E33,E40,E44,E50)</f>
        <v>139.5</v>
      </c>
      <c r="F51" s="49">
        <f>SUM(F22,F26,F33,F40,F44,F50)</f>
        <v>2602</v>
      </c>
      <c r="G51" s="49">
        <f>SUM(G22,G26,G33,G40,G44,G50)</f>
        <v>1008</v>
      </c>
      <c r="H51" s="49">
        <f>SUM(H22,H26,H33,H40,H44,H50)</f>
        <v>1594</v>
      </c>
      <c r="I51" s="79"/>
      <c r="J51" s="79"/>
      <c r="K51" s="79"/>
      <c r="L51" s="79"/>
      <c r="M51" s="79"/>
      <c r="N51" s="79"/>
      <c r="O51" s="81"/>
      <c r="P51" s="81"/>
    </row>
    <row r="52" s="2" customFormat="1" spans="1:16">
      <c r="A52" s="27" t="s">
        <v>105</v>
      </c>
      <c r="B52" s="27"/>
      <c r="C52" s="27"/>
      <c r="D52" s="27"/>
      <c r="E52" s="27"/>
      <c r="F52" s="27"/>
      <c r="G52" s="27"/>
      <c r="H52" s="27"/>
      <c r="I52" s="11">
        <f>I22+I26+I33+I40+I44+I50</f>
        <v>26</v>
      </c>
      <c r="J52" s="11">
        <f>J22+J26+J33+J40+J44+J50</f>
        <v>26</v>
      </c>
      <c r="K52" s="11">
        <f>K22+K26+K33+K40+K44+K50</f>
        <v>26</v>
      </c>
      <c r="L52" s="11">
        <f>L22+L26+L33+L40+L44+L50</f>
        <v>20</v>
      </c>
      <c r="M52" s="11">
        <v>14</v>
      </c>
      <c r="N52" s="40"/>
      <c r="O52" s="67"/>
      <c r="P52" s="78"/>
    </row>
    <row r="53" s="2" customFormat="1" spans="1:16">
      <c r="A53" s="27" t="s">
        <v>106</v>
      </c>
      <c r="B53" s="27"/>
      <c r="C53" s="27"/>
      <c r="D53" s="27"/>
      <c r="E53" s="50">
        <f>F22/F51</f>
        <v>0.305918524212144</v>
      </c>
      <c r="F53" s="27"/>
      <c r="G53" s="27" t="s">
        <v>107</v>
      </c>
      <c r="H53" s="27"/>
      <c r="I53" s="27"/>
      <c r="J53" s="84">
        <f>(F26+F44)/F51</f>
        <v>0.0999231360491929</v>
      </c>
      <c r="K53" s="84"/>
      <c r="L53" s="27" t="s">
        <v>108</v>
      </c>
      <c r="M53" s="27"/>
      <c r="N53" s="27"/>
      <c r="O53" s="27"/>
      <c r="P53" s="50">
        <f>H51/F51</f>
        <v>0.61260568793236</v>
      </c>
    </row>
    <row r="54" s="2" customFormat="1" ht="150" customHeight="1" spans="1:16">
      <c r="A54" s="51" t="s">
        <v>109</v>
      </c>
      <c r="B54" s="51"/>
      <c r="C54" s="51"/>
      <c r="D54" s="52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</row>
    <row r="55" spans="2:2">
      <c r="B55" s="4" t="s">
        <v>110</v>
      </c>
    </row>
  </sheetData>
  <mergeCells count="35">
    <mergeCell ref="A2:P2"/>
    <mergeCell ref="F3:H3"/>
    <mergeCell ref="I3:N3"/>
    <mergeCell ref="C22:D22"/>
    <mergeCell ref="C26:D26"/>
    <mergeCell ref="C33:D33"/>
    <mergeCell ref="C40:D40"/>
    <mergeCell ref="C44:D44"/>
    <mergeCell ref="C50:D50"/>
    <mergeCell ref="A51:D51"/>
    <mergeCell ref="A52:H52"/>
    <mergeCell ref="A53:D53"/>
    <mergeCell ref="E53:F53"/>
    <mergeCell ref="G53:I53"/>
    <mergeCell ref="J53:K53"/>
    <mergeCell ref="L53:O53"/>
    <mergeCell ref="A54:P54"/>
    <mergeCell ref="A6:A26"/>
    <mergeCell ref="A27:A44"/>
    <mergeCell ref="B6:B22"/>
    <mergeCell ref="B23:B26"/>
    <mergeCell ref="B27:B33"/>
    <mergeCell ref="B34:B40"/>
    <mergeCell ref="B41:B44"/>
    <mergeCell ref="C3:C5"/>
    <mergeCell ref="D3:D5"/>
    <mergeCell ref="E3:E5"/>
    <mergeCell ref="F4:F5"/>
    <mergeCell ref="G4:G5"/>
    <mergeCell ref="H4:H5"/>
    <mergeCell ref="O3:O5"/>
    <mergeCell ref="P3:P5"/>
    <mergeCell ref="P24:P25"/>
    <mergeCell ref="A3:B5"/>
    <mergeCell ref="A45:B50"/>
  </mergeCells>
  <pageMargins left="0.645138888888889" right="0.251388888888889" top="0.751388888888889" bottom="0.751388888888889" header="0.298611111111111" footer="0.298611111111111"/>
  <pageSetup paperSize="9" scale="94" fitToHeight="0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75" defaultRowHeight="15.6"/>
  <cols>
    <col min="1" max="16384" width="8.875" style="1"/>
  </cols>
  <sheetData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75" defaultRowHeight="15.6"/>
  <cols>
    <col min="1" max="16384" width="8.875" style="1"/>
  </cols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况子龙</dc:creator>
  <cp:lastModifiedBy>积极向上面对生活</cp:lastModifiedBy>
  <cp:revision>1</cp:revision>
  <dcterms:created xsi:type="dcterms:W3CDTF">2018-04-22T06:15:00Z</dcterms:created>
  <cp:lastPrinted>2024-06-05T07:25:00Z</cp:lastPrinted>
  <dcterms:modified xsi:type="dcterms:W3CDTF">2025-07-14T03:21:25Z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6C72F536B5E44F89AE3583BF158D4D79_13</vt:lpwstr>
  </property>
</Properties>
</file>